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1115" windowHeight="7890" tabRatio="872" activeTab="0"/>
  </bookViews>
  <sheets>
    <sheet name="VALORI ORIENT" sheetId="1" r:id="rId1"/>
  </sheets>
  <definedNames/>
  <calcPr fullCalcOnLoad="1"/>
</workbook>
</file>

<file path=xl/sharedStrings.xml><?xml version="1.0" encoding="utf-8"?>
<sst xmlns="http://schemas.openxmlformats.org/spreadsheetml/2006/main" count="274" uniqueCount="224">
  <si>
    <t>VINCA FARM SRL</t>
  </si>
  <si>
    <t>DENUMIRE SOCIETATE FARMACEUTICA</t>
  </si>
  <si>
    <t>PHARMALAUR SRL</t>
  </si>
  <si>
    <t>HELP NET FARMA SA</t>
  </si>
  <si>
    <t>ACONITI-LINE FARM SRL</t>
  </si>
  <si>
    <t>ANDRE FARM SRL</t>
  </si>
  <si>
    <t>ANEL_CO SRL</t>
  </si>
  <si>
    <t>ANNMARY COM SRL</t>
  </si>
  <si>
    <t>FARMACIA BELLADONA  SRL</t>
  </si>
  <si>
    <t>BELONA SRL</t>
  </si>
  <si>
    <t>CARMCRIS FARM SRL</t>
  </si>
  <si>
    <t>CATENA COMFARM SRL</t>
  </si>
  <si>
    <t>CATENA HYGEIA SRL</t>
  </si>
  <si>
    <t>CONDOR SRL</t>
  </si>
  <si>
    <t>DAVILLA SRL</t>
  </si>
  <si>
    <t>DEMETRA PHARM SRL</t>
  </si>
  <si>
    <t>DENTOFARM SRL</t>
  </si>
  <si>
    <t>ELEDANISCOM SRL</t>
  </si>
  <si>
    <t>FARMASEPT SRL</t>
  </si>
  <si>
    <t>CATENA FARMACON SRL</t>
  </si>
  <si>
    <t>GENIA SRL</t>
  </si>
  <si>
    <t>HELPIS  SRL</t>
  </si>
  <si>
    <t>HYPERICI FARM SRL</t>
  </si>
  <si>
    <t>L&amp;N SRL</t>
  </si>
  <si>
    <t>MARIFARMA SRL</t>
  </si>
  <si>
    <t>MEDIPET  SRL</t>
  </si>
  <si>
    <t>METEORA SRL</t>
  </si>
  <si>
    <t>MUSETEL SRL</t>
  </si>
  <si>
    <t>PAEONIA SRL</t>
  </si>
  <si>
    <t>PANACEEA  SRL</t>
  </si>
  <si>
    <t>PERSEEA FARM SRL</t>
  </si>
  <si>
    <t>POPA-MAR SRL</t>
  </si>
  <si>
    <t>RONDO FARM SRL</t>
  </si>
  <si>
    <t>SAS PHARMA PLUS SRL</t>
  </si>
  <si>
    <t>SAVIOR PHARMA VISTA SRL</t>
  </si>
  <si>
    <t>STARPHARM SRL</t>
  </si>
  <si>
    <t>TUDAL  SRL</t>
  </si>
  <si>
    <t>VAVAFARM SRL</t>
  </si>
  <si>
    <t>SANTALUM FARM SRL</t>
  </si>
  <si>
    <t>OXALYS TEHNOFARM SRL</t>
  </si>
  <si>
    <t>BELLA MEDIFARM SRL</t>
  </si>
  <si>
    <t>SC TRIFARM SRL</t>
  </si>
  <si>
    <t>nr contract</t>
  </si>
  <si>
    <t>adresa SEDIU</t>
  </si>
  <si>
    <t>REPR LEGAL</t>
  </si>
  <si>
    <t>CUI</t>
  </si>
  <si>
    <t>BUCUR NICOLAE</t>
  </si>
  <si>
    <t>CENUSA ELENA</t>
  </si>
  <si>
    <t>ARAMITU AURORA</t>
  </si>
  <si>
    <t>TRIFAN SEVASTA</t>
  </si>
  <si>
    <t>DEGERATU ANGELA</t>
  </si>
  <si>
    <t>IONESCU CARMEN DANIELA</t>
  </si>
  <si>
    <t>VLAD ANDREEA</t>
  </si>
  <si>
    <t>ILIE VICA</t>
  </si>
  <si>
    <t>MITREA VASILICA</t>
  </si>
  <si>
    <t>DAN ALIONA FLORINA</t>
  </si>
  <si>
    <t>DINU ELENA</t>
  </si>
  <si>
    <t>LUNGU ANA NUTA</t>
  </si>
  <si>
    <t>TANASE IRINA</t>
  </si>
  <si>
    <t>BODEA ZAIRICA</t>
  </si>
  <si>
    <t>SPIRIDON MARIANA</t>
  </si>
  <si>
    <t>BOBOACA MIHAESCU DOINA</t>
  </si>
  <si>
    <t>SAVU GEORGETA</t>
  </si>
  <si>
    <t>CUCU ION</t>
  </si>
  <si>
    <t>PETRE ELENA</t>
  </si>
  <si>
    <t>BAGHINA ELENA</t>
  </si>
  <si>
    <t>NICULESCU REMUS</t>
  </si>
  <si>
    <t>MIHAILA ZOIA</t>
  </si>
  <si>
    <t>TOADER ELENA</t>
  </si>
  <si>
    <t>AVRAMESCU DUMITRA</t>
  </si>
  <si>
    <t>NITU RALUCA MARIANA</t>
  </si>
  <si>
    <t>STAN MARIN</t>
  </si>
  <si>
    <t>BATE ANIELA ROXANA</t>
  </si>
  <si>
    <t>FLEANCU ELENA</t>
  </si>
  <si>
    <t>SAVU MIHAI-ROLAND</t>
  </si>
  <si>
    <t>LAZAR ION VALENTIN</t>
  </si>
  <si>
    <t>TUDOR ALEXANDRA</t>
  </si>
  <si>
    <t>DOBRESCU LILIANA</t>
  </si>
  <si>
    <t>TAMAS (BITOIU) MIHAELA</t>
  </si>
  <si>
    <t>FARMACIA STUDIO SRL</t>
  </si>
  <si>
    <t>MEDIMFARM TOPFARM SRL</t>
  </si>
  <si>
    <t>POPESCU CATALIN CODRUT</t>
  </si>
  <si>
    <t>INDIGO FARM</t>
  </si>
  <si>
    <t>QUALITY PHARMA CONCEPT STL</t>
  </si>
  <si>
    <t>NEACSU CONSTANTIN -LAVINIUS</t>
  </si>
  <si>
    <t>SEMA INVESTMENT SRL</t>
  </si>
  <si>
    <t>HUSAR MARIUS-PETRACHE</t>
  </si>
  <si>
    <t>TOTAL</t>
  </si>
  <si>
    <t>VALERIA PUR FARM SRL</t>
  </si>
  <si>
    <t>VALERIA PURCAREANU</t>
  </si>
  <si>
    <t>NICOLAE CLAUDIA SIMONA</t>
  </si>
  <si>
    <t>SC MINI FARM CONCEPT SRL</t>
  </si>
  <si>
    <t>FARMACIA MISHA FARM SRL</t>
  </si>
  <si>
    <t>RADUTA MIHAELA VIORICA</t>
  </si>
  <si>
    <t>CRUCEANU MARIA RALUCA</t>
  </si>
  <si>
    <t>FARMACIA STUDIO</t>
  </si>
  <si>
    <t>MEDIMFARM  TOPFARM SA</t>
  </si>
  <si>
    <t>MINI FARM CONCEPT</t>
  </si>
  <si>
    <t>MISHA FARM</t>
  </si>
  <si>
    <t>VALERIA PUR FARM</t>
  </si>
  <si>
    <t>VITAL SERV</t>
  </si>
  <si>
    <t>RUSU LARISA CERASELA</t>
  </si>
  <si>
    <t>MUNTEANU RAZVAN STEFAN</t>
  </si>
  <si>
    <t>FADEL FARM</t>
  </si>
  <si>
    <t>FADEL MAHER</t>
  </si>
  <si>
    <t>POPESCU MIHAIL</t>
  </si>
  <si>
    <t>GURAU ADRIAN</t>
  </si>
  <si>
    <t>E&amp;A PHARMA GRUP SRL</t>
  </si>
  <si>
    <t>imputernicit IVASCU MIRELA</t>
  </si>
  <si>
    <t xml:space="preserve">NICOLAY BINEV KOLEV </t>
  </si>
  <si>
    <t>VINCA</t>
  </si>
  <si>
    <t xml:space="preserve">GENUIN IMPEX </t>
  </si>
  <si>
    <t>GENUIN IMPEX</t>
  </si>
  <si>
    <t>Com. MOROIENI, Sat LUNCA,</t>
  </si>
  <si>
    <t>CASANDRESCU BOGDAN MIHAIL</t>
  </si>
  <si>
    <t xml:space="preserve">DRAGOTA ALEXANDRU GHEORGHE </t>
  </si>
  <si>
    <t xml:space="preserve">DR MAX </t>
  </si>
  <si>
    <t xml:space="preserve">DR MAX SRL  SRL </t>
  </si>
  <si>
    <t>NACIADI CAMELIA</t>
  </si>
  <si>
    <t>onco ian 2024</t>
  </si>
  <si>
    <t>diabet ian 2024</t>
  </si>
  <si>
    <t>PT ian 2024</t>
  </si>
  <si>
    <t>MA ian  2024</t>
  </si>
  <si>
    <t>MC ian 2024</t>
  </si>
  <si>
    <t>SLA ian 2024</t>
  </si>
  <si>
    <t>ANGIO ian 2024</t>
  </si>
  <si>
    <t>FIBR PULM ian 2024</t>
  </si>
  <si>
    <t>purp tromb ian 2024</t>
  </si>
  <si>
    <t>ATROFIE MUSC AMIO SPINALA  ian  2024</t>
  </si>
  <si>
    <t>BOLI RARE ian 2024</t>
  </si>
  <si>
    <t>TA ian 2024</t>
  </si>
  <si>
    <t>TC ian 2024</t>
  </si>
  <si>
    <t>onco cv ian 2024</t>
  </si>
  <si>
    <t>onco cv mucovisc ian 2024</t>
  </si>
  <si>
    <t>onco feb 2024</t>
  </si>
  <si>
    <t>diabet feb 2024</t>
  </si>
  <si>
    <t>PT feb 2024</t>
  </si>
  <si>
    <t>MA feb  2024</t>
  </si>
  <si>
    <t>MC feb 2024</t>
  </si>
  <si>
    <t>SLA feb 2024</t>
  </si>
  <si>
    <t>ANGIO feb 2024</t>
  </si>
  <si>
    <t>FIBR PULM feb 2024</t>
  </si>
  <si>
    <t>purp tromb feb 2024</t>
  </si>
  <si>
    <t>ATROFIE MUSC AMIO SPINALA  feb  2024</t>
  </si>
  <si>
    <t>BOLI RARE feb 2024</t>
  </si>
  <si>
    <t>TC feb 2024</t>
  </si>
  <si>
    <t>TA feb 2024</t>
  </si>
  <si>
    <t>onco cv feb 2024</t>
  </si>
  <si>
    <t>onco cv mucovisc feb 2024</t>
  </si>
  <si>
    <t xml:space="preserve">PNS feb 2024 </t>
  </si>
  <si>
    <t>onco mart 2024</t>
  </si>
  <si>
    <t>diabet mart 2024</t>
  </si>
  <si>
    <t>PT mart 2024</t>
  </si>
  <si>
    <t>MA mart  2024</t>
  </si>
  <si>
    <t>MC mart 2024</t>
  </si>
  <si>
    <t>SLA mart 2024</t>
  </si>
  <si>
    <t>ANGIO mart  2024</t>
  </si>
  <si>
    <t>FIBR PULM mart 2024</t>
  </si>
  <si>
    <t>purp tromb mart 2024</t>
  </si>
  <si>
    <t>ATROFIE MUSC AMIO SPINALA  mart 2024</t>
  </si>
  <si>
    <t>BOLI RARE mart 2024</t>
  </si>
  <si>
    <t>TA mart 2024</t>
  </si>
  <si>
    <t>TC mart 2024</t>
  </si>
  <si>
    <t>onco cv mart 2024</t>
  </si>
  <si>
    <t>onco cv mucovisc mart 2024</t>
  </si>
  <si>
    <t>01,03,2024</t>
  </si>
  <si>
    <t xml:space="preserve">PNS mart 2024 </t>
  </si>
  <si>
    <t>PNS ian 2024</t>
  </si>
  <si>
    <t>pns ian -mart 2024</t>
  </si>
  <si>
    <t>PREDA CORALIA</t>
  </si>
  <si>
    <t>Târgovişte, str. Calea Ploiesti, bl L2 D Jud Dambovita</t>
  </si>
  <si>
    <t>Com.Malu cu Flori, Jud Dambovita</t>
  </si>
  <si>
    <t>Moreni, str. Panduri nr. 10 , bl.D10B, Jud Dambovita</t>
  </si>
  <si>
    <t>Găeşti, str. George Cosbuc nr. 15 ,Jud Dambovita</t>
  </si>
  <si>
    <t>Răcari, str. Cuza Vodă nr. 15 , Jud Dambovita</t>
  </si>
  <si>
    <t>Târgovişte, str.Bulevardul Prieteniei , bl.H10, Jud Dambovita</t>
  </si>
  <si>
    <t>Târgovişte, str. G-ral Matei Vladescu nr. 7 , bl 30  ap. 14 Jud Dambovita</t>
  </si>
  <si>
    <t>Com.Conţeşti, str.Sf. Dumitru nr. 479 ,Jud Dambovita</t>
  </si>
  <si>
    <t xml:space="preserve">Piteşti, str. Banat nr. 2 , bl.C1 CORP D,  et. P , ap. 52 , judeţul ARGES, </t>
  </si>
  <si>
    <t xml:space="preserve">Piteşti, str. Banat nr. 2 , bl.C1 CORP D, et. P , ap. 53 , judeţul ARGES, </t>
  </si>
  <si>
    <t xml:space="preserve">Piteşti, str. Banat nr. 2 , bl.C1 CORP D, et. PARTER , ap. BIROUL 10 , judeţul ARGES, </t>
  </si>
  <si>
    <t>Găeşti, str. 13 Decembrie, bl46 sc. E ,Jud Dambovita</t>
  </si>
  <si>
    <t>Târgovişte, str. Mircea cel Batran nr 10, bl.H6, Jud Dambovita</t>
  </si>
  <si>
    <t>Bucureşti, str. Chitilei nr. 60 , bl.corp 1, parter</t>
  </si>
  <si>
    <t>com.CORNESTI, Jud Dambovita</t>
  </si>
  <si>
    <t xml:space="preserve">Bucureşti, str. Poet Teodor Dumitru Neculută nr. 22 </t>
  </si>
  <si>
    <t>oraşul Titu, str. Tudor Vladimirescu nr. 2 , Jud Dambovita</t>
  </si>
  <si>
    <t>Buftea, str. Studioului nr. 12BIS , bl.34, sc. D , et. P , ap. 1 , judeţul/sectorul ILFOV,</t>
  </si>
  <si>
    <t>Com FINTA,Sat FINTA MARE  ,str.TRANDAFIRILOR nr. 396 , Jud Dambovita</t>
  </si>
  <si>
    <t>com.Dragodana, sat Picior de Munte,str.Principala nr.397, judeţul/sectorul DIMBOVITA,</t>
  </si>
  <si>
    <t>Târgovişte, str. Vlad Tepeş,, bl.N1, sc. C , et., ap. 14 Jud Dambovita</t>
  </si>
  <si>
    <t>Com.Bucşani, str. Linia Bradului  nr. 340 ,Jud Dambovita</t>
  </si>
  <si>
    <t xml:space="preserve">Bucuresti,str. Pictor Daniel C. Rosenthal nr. 14 , blsc., et. 2 , ap. 3 cam 2 </t>
  </si>
  <si>
    <t>Târgovişte, str. Mr. Eugen Breziseanu  bl. 24 , Jud Dambovita</t>
  </si>
  <si>
    <t>Târgovişte, str. G-ral Ion Emanoil Florescu nr., bl.C2-C3, sc., et. P Jud Dambovita</t>
  </si>
  <si>
    <t>Com.Petreşti, str. nr., bl1 sc. A , et., ap. 1 Jud Dambovita</t>
  </si>
  <si>
    <t>Bucuresti,str. Aleea Somesului  nr. 20 , bl3 sc., et., ap. 6 ,</t>
  </si>
  <si>
    <t>Ploieşti, str. Târgoviştei nr. 11 , bl,sc., et. 1 , ap. camerele 4 5 , judeţul/sectorul PRAHOVA</t>
  </si>
  <si>
    <t>Com.Valea Lungă, str. DJ 710A, nr. 45 ,jud Dambovita</t>
  </si>
  <si>
    <t>Târgovişte, str. B-dul Unirii nr., bl 44, Jud Dambovita</t>
  </si>
  <si>
    <t>Ploieşti, str. Călăraşi nr. 3 , bl.152c, sc., et. 4 , ap. 19 , judeţul/sectorul PRAHOVA</t>
  </si>
  <si>
    <t xml:space="preserve"> com.Cobia ,sat  Gherghiţeşti,str. nr. 132 Jud Dambovita</t>
  </si>
  <si>
    <t xml:space="preserve">Moreni, str. Cpt Pantea Ion nr. 14 , Jud Dambovita </t>
  </si>
  <si>
    <t>Târgovişte, str. Aleea Manastirea Dealu nr. 19E , bl., sc., et., ap. 20, Jud Dambovita</t>
  </si>
  <si>
    <t>Com. Potlogi, Sat Potlogi str. Targului, nr.4,Complex II, et 1, cam 1,Jud Dambovita</t>
  </si>
  <si>
    <t>Moreni, str. Capitan Pantea Ion nr. 13, Jud Dambovita</t>
  </si>
  <si>
    <t>Com.Corbii Mari, str. Primariei  nr. 8 , bl8 sc. 8 , et. 8 , ap. 8 , Jud Dambovita</t>
  </si>
  <si>
    <t>Târgovişte, str. Garii, Complex Comercial nr. 6 ,Jud Dambovita</t>
  </si>
  <si>
    <t xml:space="preserve"> Com Potlogi ,sat Româneşti, Jud Dambovita</t>
  </si>
  <si>
    <t xml:space="preserve">Com.Valeni, sat Valeni, nr.36, jud Dambovita </t>
  </si>
  <si>
    <t>Târgovişte, str. Calea Campulung  nr. 87, Jud Dambovita</t>
  </si>
  <si>
    <t xml:space="preserve"> Aninoasa, str. C-Tin Manolescu , Jud Dambovita</t>
  </si>
  <si>
    <t>Com Finta,Sat Finta,str Eroilor,nr.239B, Jud Dambovita</t>
  </si>
  <si>
    <t xml:space="preserve"> Valea Voievozilor, str. Baranga nr. 56, Jud Dambovita</t>
  </si>
  <si>
    <t>Com.Mogoşoaia, str. Aeroportului, nr. 53 Judet/Sector Ilfov</t>
  </si>
  <si>
    <t>Targoviste,str. B-dul Unirii nr., bl 41 sc.B, et., ap.63, judeţul/sectorul DIMBOVITA</t>
  </si>
  <si>
    <t>Ploieşti,str. Poligonului nr.2-Constructiile  C1 si C2 jud .Prahova</t>
  </si>
  <si>
    <t>Răcari, str.Ion Ghica nr.196,  judeţul/sectorul DIMBOVITA</t>
  </si>
  <si>
    <t>com.Ludesti, sat Teleşti, str. nr. 5 ,Jud Dambovita</t>
  </si>
  <si>
    <t>Com Bezdead,Sat Bezdead str. nr. 1497 , jud Dambovita</t>
  </si>
  <si>
    <t>Com.Voineşti, str. POSTEI nr. 589, Jud Dambovita</t>
  </si>
  <si>
    <t>VITAL GRUP ONLINE SRL</t>
  </si>
  <si>
    <t xml:space="preserve">Bucuresti,str. Drumul Sarii nr. 14 , blV63 sc. A , et., ap. 20 , judeţul/sectorul 6 </t>
  </si>
  <si>
    <t>VALORI DE CONTRACT ORIENTATIVE IANUARIE - MARTIE 2024  BUGET VH 1681/2024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</si>
</sst>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000"/>
    <numFmt numFmtId="181" formatCode="#,##0.000000"/>
    <numFmt numFmtId="182" formatCode="#,##0.0000"/>
    <numFmt numFmtId="183" formatCode="[$-409]dddd\,\ mmmm\ dd\,\ yyyy"/>
    <numFmt numFmtId="184" formatCode="[$-409]h:mm:ss\ AM/PM"/>
    <numFmt numFmtId="185" formatCode="00000"/>
    <numFmt numFmtId="186" formatCode="[$-418]d\ mmmm\ yyyy"/>
    <numFmt numFmtId="187" formatCode="0.0000"/>
    <numFmt numFmtId="188" formatCode="mmm/yyyy"/>
    <numFmt numFmtId="189" formatCode="#,##0.0"/>
    <numFmt numFmtId="190" formatCode="#,##0.00000"/>
    <numFmt numFmtId="191" formatCode="#,##0.000"/>
    <numFmt numFmtId="192" formatCode="0.000"/>
    <numFmt numFmtId="193" formatCode="#,##0.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5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0" xfId="0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24" borderId="11" xfId="0" applyFont="1" applyFill="1" applyBorder="1" applyAlignment="1">
      <alignment/>
    </xf>
    <xf numFmtId="0" fontId="5" fillId="24" borderId="0" xfId="0" applyFont="1" applyFill="1" applyAlignment="1">
      <alignment/>
    </xf>
    <xf numFmtId="3" fontId="3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4" fillId="24" borderId="0" xfId="0" applyFont="1" applyFill="1" applyBorder="1" applyAlignment="1">
      <alignment/>
    </xf>
    <xf numFmtId="4" fontId="4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4" fontId="0" fillId="24" borderId="0" xfId="0" applyNumberForma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4" fontId="5" fillId="24" borderId="10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5" fillId="17" borderId="0" xfId="0" applyFont="1" applyFill="1" applyAlignment="1">
      <alignment/>
    </xf>
    <xf numFmtId="4" fontId="5" fillId="24" borderId="12" xfId="0" applyNumberFormat="1" applyFont="1" applyFill="1" applyBorder="1" applyAlignment="1">
      <alignment wrapText="1"/>
    </xf>
    <xf numFmtId="49" fontId="5" fillId="24" borderId="12" xfId="0" applyNumberFormat="1" applyFont="1" applyFill="1" applyBorder="1" applyAlignment="1">
      <alignment wrapText="1"/>
    </xf>
    <xf numFmtId="0" fontId="3" fillId="24" borderId="13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wrapText="1"/>
    </xf>
    <xf numFmtId="0" fontId="24" fillId="24" borderId="0" xfId="0" applyFont="1" applyFill="1" applyAlignment="1">
      <alignment vertical="center" wrapText="1"/>
    </xf>
    <xf numFmtId="0" fontId="24" fillId="24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4" fontId="5" fillId="24" borderId="14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 wrapText="1"/>
    </xf>
    <xf numFmtId="4" fontId="4" fillId="24" borderId="12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49" fontId="24" fillId="0" borderId="16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24" borderId="10" xfId="0" applyFont="1" applyFill="1" applyBorder="1" applyAlignment="1">
      <alignment wrapText="1"/>
    </xf>
    <xf numFmtId="0" fontId="24" fillId="0" borderId="17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3" fillId="24" borderId="16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33"/>
  <sheetViews>
    <sheetView tabSelected="1" zoomScalePageLayoutView="0" workbookViewId="0" topLeftCell="AC43">
      <selection activeCell="AP54" sqref="AP54"/>
    </sheetView>
  </sheetViews>
  <sheetFormatPr defaultColWidth="20.8515625" defaultRowHeight="12.75"/>
  <cols>
    <col min="1" max="1" width="4.7109375" style="1" customWidth="1"/>
    <col min="2" max="2" width="21.28125" style="1" customWidth="1"/>
    <col min="3" max="3" width="5.8515625" style="9" customWidth="1"/>
    <col min="4" max="6" width="12.28125" style="20" customWidth="1"/>
    <col min="7" max="9" width="13.140625" style="20" customWidth="1"/>
    <col min="10" max="12" width="12.7109375" style="20" customWidth="1"/>
    <col min="13" max="21" width="12.28125" style="20" customWidth="1"/>
    <col min="22" max="27" width="11.421875" style="21" customWidth="1"/>
    <col min="28" max="30" width="11.421875" style="32" customWidth="1"/>
    <col min="31" max="33" width="14.140625" style="32" customWidth="1"/>
    <col min="34" max="36" width="11.28125" style="28" customWidth="1"/>
    <col min="37" max="39" width="12.00390625" style="21" customWidth="1"/>
    <col min="40" max="42" width="11.00390625" style="20" customWidth="1"/>
    <col min="43" max="43" width="11.00390625" style="9" customWidth="1"/>
    <col min="44" max="46" width="13.421875" style="9" customWidth="1"/>
    <col min="47" max="49" width="12.00390625" style="1" customWidth="1"/>
    <col min="50" max="52" width="11.28125" style="1" customWidth="1"/>
    <col min="53" max="53" width="10.8515625" style="1" bestFit="1" customWidth="1"/>
    <col min="54" max="54" width="21.421875" style="57" customWidth="1"/>
    <col min="55" max="56" width="21.421875" style="1" customWidth="1"/>
    <col min="57" max="57" width="15.7109375" style="1" customWidth="1"/>
    <col min="58" max="16384" width="20.8515625" style="1" customWidth="1"/>
  </cols>
  <sheetData>
    <row r="1" spans="2:54" s="12" customFormat="1" ht="12.75">
      <c r="B1" s="12" t="s">
        <v>223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9"/>
      <c r="AO1" s="9"/>
      <c r="AP1" s="9"/>
      <c r="AQ1" s="9"/>
      <c r="AR1" s="9"/>
      <c r="AS1" s="9"/>
      <c r="AT1" s="9"/>
      <c r="BB1" s="57"/>
    </row>
    <row r="2" spans="1:57" ht="55.5" customHeight="1">
      <c r="A2" s="6"/>
      <c r="B2" s="4" t="s">
        <v>1</v>
      </c>
      <c r="C2" s="44" t="s">
        <v>165</v>
      </c>
      <c r="D2" s="34" t="s">
        <v>119</v>
      </c>
      <c r="E2" s="34" t="s">
        <v>134</v>
      </c>
      <c r="F2" s="34" t="s">
        <v>150</v>
      </c>
      <c r="G2" s="33" t="s">
        <v>120</v>
      </c>
      <c r="H2" s="33" t="s">
        <v>135</v>
      </c>
      <c r="I2" s="33" t="s">
        <v>151</v>
      </c>
      <c r="J2" s="33" t="s">
        <v>121</v>
      </c>
      <c r="K2" s="33" t="s">
        <v>136</v>
      </c>
      <c r="L2" s="33" t="s">
        <v>152</v>
      </c>
      <c r="M2" s="33" t="s">
        <v>122</v>
      </c>
      <c r="N2" s="33" t="s">
        <v>137</v>
      </c>
      <c r="O2" s="33" t="s">
        <v>153</v>
      </c>
      <c r="P2" s="33" t="s">
        <v>123</v>
      </c>
      <c r="Q2" s="33" t="s">
        <v>138</v>
      </c>
      <c r="R2" s="33" t="s">
        <v>154</v>
      </c>
      <c r="S2" s="33" t="s">
        <v>124</v>
      </c>
      <c r="T2" s="33" t="s">
        <v>139</v>
      </c>
      <c r="U2" s="33" t="s">
        <v>155</v>
      </c>
      <c r="V2" s="33" t="s">
        <v>125</v>
      </c>
      <c r="W2" s="33" t="s">
        <v>140</v>
      </c>
      <c r="X2" s="33" t="s">
        <v>156</v>
      </c>
      <c r="Y2" s="33" t="s">
        <v>126</v>
      </c>
      <c r="Z2" s="33" t="s">
        <v>141</v>
      </c>
      <c r="AA2" s="33" t="s">
        <v>157</v>
      </c>
      <c r="AB2" s="40" t="s">
        <v>127</v>
      </c>
      <c r="AC2" s="40" t="s">
        <v>142</v>
      </c>
      <c r="AD2" s="40" t="s">
        <v>158</v>
      </c>
      <c r="AE2" s="40" t="s">
        <v>128</v>
      </c>
      <c r="AF2" s="40" t="s">
        <v>143</v>
      </c>
      <c r="AG2" s="40" t="s">
        <v>159</v>
      </c>
      <c r="AH2" s="33" t="s">
        <v>129</v>
      </c>
      <c r="AI2" s="33" t="s">
        <v>144</v>
      </c>
      <c r="AJ2" s="33" t="s">
        <v>160</v>
      </c>
      <c r="AK2" s="33" t="s">
        <v>130</v>
      </c>
      <c r="AL2" s="33" t="s">
        <v>146</v>
      </c>
      <c r="AM2" s="33" t="s">
        <v>161</v>
      </c>
      <c r="AN2" s="33" t="s">
        <v>131</v>
      </c>
      <c r="AO2" s="33" t="s">
        <v>145</v>
      </c>
      <c r="AP2" s="33" t="s">
        <v>162</v>
      </c>
      <c r="AQ2" s="43" t="s">
        <v>167</v>
      </c>
      <c r="AR2" s="43" t="s">
        <v>149</v>
      </c>
      <c r="AS2" s="43" t="s">
        <v>166</v>
      </c>
      <c r="AT2" s="43" t="s">
        <v>168</v>
      </c>
      <c r="AU2" s="33" t="s">
        <v>132</v>
      </c>
      <c r="AV2" s="33" t="s">
        <v>147</v>
      </c>
      <c r="AW2" s="33" t="s">
        <v>163</v>
      </c>
      <c r="AX2" s="33" t="s">
        <v>133</v>
      </c>
      <c r="AY2" s="33" t="s">
        <v>148</v>
      </c>
      <c r="AZ2" s="33" t="s">
        <v>164</v>
      </c>
      <c r="BA2" s="4" t="s">
        <v>42</v>
      </c>
      <c r="BB2" s="36" t="s">
        <v>1</v>
      </c>
      <c r="BC2" s="4" t="s">
        <v>43</v>
      </c>
      <c r="BD2" s="4" t="s">
        <v>44</v>
      </c>
      <c r="BE2" s="14" t="s">
        <v>45</v>
      </c>
    </row>
    <row r="3" spans="1:57" ht="22.5">
      <c r="A3" s="6">
        <v>1</v>
      </c>
      <c r="B3" s="3" t="s">
        <v>4</v>
      </c>
      <c r="C3" s="45">
        <v>8</v>
      </c>
      <c r="D3" s="18">
        <v>105525.03</v>
      </c>
      <c r="E3" s="39">
        <v>173470.11</v>
      </c>
      <c r="F3" s="18">
        <v>151038.16</v>
      </c>
      <c r="G3" s="18">
        <v>206115.95</v>
      </c>
      <c r="H3" s="18">
        <v>202518.74</v>
      </c>
      <c r="I3" s="18">
        <v>172141.68</v>
      </c>
      <c r="J3" s="18">
        <v>26392.5</v>
      </c>
      <c r="K3" s="39">
        <v>10467.92</v>
      </c>
      <c r="L3" s="18">
        <v>3820.56</v>
      </c>
      <c r="M3" s="18">
        <v>0</v>
      </c>
      <c r="N3" s="39">
        <v>0</v>
      </c>
      <c r="O3" s="18">
        <v>3985.12</v>
      </c>
      <c r="P3" s="18">
        <v>82163.57</v>
      </c>
      <c r="Q3" s="39">
        <v>242391.75</v>
      </c>
      <c r="R3" s="18">
        <v>15396.72</v>
      </c>
      <c r="S3" s="18">
        <v>0</v>
      </c>
      <c r="T3" s="39">
        <v>0</v>
      </c>
      <c r="U3" s="18">
        <v>64.48</v>
      </c>
      <c r="V3" s="18">
        <v>8229.81</v>
      </c>
      <c r="W3" s="39">
        <v>0</v>
      </c>
      <c r="X3" s="18">
        <v>1849.12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39">
        <v>0</v>
      </c>
      <c r="AF3" s="39">
        <v>0</v>
      </c>
      <c r="AG3" s="39">
        <v>0</v>
      </c>
      <c r="AH3" s="18">
        <f aca="true" t="shared" si="0" ref="AH3:AH34">M3+P3+S3+V3+Y3+AB3+AE3</f>
        <v>90393.38</v>
      </c>
      <c r="AI3" s="18">
        <f aca="true" t="shared" si="1" ref="AI3:AI34">AF3+AC3+Z3+W3+T3+Q3+N3</f>
        <v>242391.75</v>
      </c>
      <c r="AJ3" s="18">
        <f aca="true" t="shared" si="2" ref="AJ3:AJ34">AG3+AD3+AA3+X3+U3+R3+O3</f>
        <v>21295.44</v>
      </c>
      <c r="AK3" s="18">
        <v>11880</v>
      </c>
      <c r="AL3" s="39">
        <v>13080</v>
      </c>
      <c r="AM3" s="18">
        <v>11545.52</v>
      </c>
      <c r="AN3" s="18">
        <v>1560</v>
      </c>
      <c r="AO3" s="39">
        <v>240</v>
      </c>
      <c r="AP3" s="18">
        <v>437.12</v>
      </c>
      <c r="AQ3" s="18">
        <f aca="true" t="shared" si="3" ref="AQ3:AQ34">AN3+AK3+AH3+J3+G3+D3</f>
        <v>441866.86</v>
      </c>
      <c r="AR3" s="18">
        <f aca="true" t="shared" si="4" ref="AR3:AR34">AO3+AL3+AI3+K3+H3+E3</f>
        <v>642168.52</v>
      </c>
      <c r="AS3" s="18">
        <v>359274.48</v>
      </c>
      <c r="AT3" s="18">
        <f>AQ3+AR3+AS3</f>
        <v>1443309.8599999999</v>
      </c>
      <c r="AU3" s="18">
        <v>37800.82</v>
      </c>
      <c r="AV3" s="39">
        <v>37800.82</v>
      </c>
      <c r="AW3" s="18">
        <v>29501.6</v>
      </c>
      <c r="AX3" s="18">
        <v>0</v>
      </c>
      <c r="AY3" s="39">
        <v>0</v>
      </c>
      <c r="AZ3" s="18">
        <v>473.84</v>
      </c>
      <c r="BA3" s="3">
        <v>39</v>
      </c>
      <c r="BB3" s="11" t="s">
        <v>4</v>
      </c>
      <c r="BC3" s="47" t="s">
        <v>170</v>
      </c>
      <c r="BD3" s="3" t="s">
        <v>46</v>
      </c>
      <c r="BE3" s="10">
        <v>16770812</v>
      </c>
    </row>
    <row r="4" spans="1:57" ht="22.5">
      <c r="A4" s="6">
        <v>2</v>
      </c>
      <c r="B4" s="3" t="s">
        <v>5</v>
      </c>
      <c r="C4" s="45">
        <v>1</v>
      </c>
      <c r="D4" s="18">
        <v>0</v>
      </c>
      <c r="E4" s="39">
        <v>0</v>
      </c>
      <c r="F4" s="18">
        <v>18879.77</v>
      </c>
      <c r="G4" s="18">
        <v>923.31</v>
      </c>
      <c r="H4" s="18">
        <v>192.69</v>
      </c>
      <c r="I4" s="18">
        <v>21517.71</v>
      </c>
      <c r="J4" s="18">
        <v>0</v>
      </c>
      <c r="K4" s="39">
        <v>0</v>
      </c>
      <c r="L4" s="18">
        <v>477.57</v>
      </c>
      <c r="M4" s="18">
        <v>0</v>
      </c>
      <c r="N4" s="39">
        <v>0</v>
      </c>
      <c r="O4" s="18">
        <v>498.14</v>
      </c>
      <c r="P4" s="18">
        <v>0</v>
      </c>
      <c r="Q4" s="39">
        <v>0</v>
      </c>
      <c r="R4" s="18">
        <v>1924.59</v>
      </c>
      <c r="S4" s="18">
        <v>0</v>
      </c>
      <c r="T4" s="39">
        <v>0</v>
      </c>
      <c r="U4" s="18">
        <v>8.06</v>
      </c>
      <c r="V4" s="18">
        <v>0</v>
      </c>
      <c r="W4" s="39">
        <v>0</v>
      </c>
      <c r="X4" s="18">
        <v>231.14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39">
        <v>0</v>
      </c>
      <c r="AF4" s="39">
        <v>0</v>
      </c>
      <c r="AG4" s="39">
        <v>0</v>
      </c>
      <c r="AH4" s="18">
        <f t="shared" si="0"/>
        <v>0</v>
      </c>
      <c r="AI4" s="18">
        <f t="shared" si="1"/>
        <v>0</v>
      </c>
      <c r="AJ4" s="18">
        <f t="shared" si="2"/>
        <v>2661.93</v>
      </c>
      <c r="AK4" s="18">
        <v>0</v>
      </c>
      <c r="AL4" s="39">
        <v>0</v>
      </c>
      <c r="AM4" s="18">
        <v>1443.19</v>
      </c>
      <c r="AN4" s="18">
        <v>0</v>
      </c>
      <c r="AO4" s="39">
        <v>0</v>
      </c>
      <c r="AP4" s="18">
        <v>54.64</v>
      </c>
      <c r="AQ4" s="18">
        <f t="shared" si="3"/>
        <v>923.31</v>
      </c>
      <c r="AR4" s="18">
        <f t="shared" si="4"/>
        <v>192.69</v>
      </c>
      <c r="AS4" s="18">
        <v>44909.31</v>
      </c>
      <c r="AT4" s="18">
        <f aca="true" t="shared" si="5" ref="AT4:AT56">AQ4+AR4+AS4</f>
        <v>46025.31</v>
      </c>
      <c r="AU4" s="18">
        <v>0</v>
      </c>
      <c r="AV4" s="39">
        <v>0</v>
      </c>
      <c r="AW4" s="18">
        <v>3687.7</v>
      </c>
      <c r="AX4" s="18">
        <v>0</v>
      </c>
      <c r="AY4" s="39">
        <v>0</v>
      </c>
      <c r="AZ4" s="18">
        <v>59.23</v>
      </c>
      <c r="BA4" s="3">
        <v>59</v>
      </c>
      <c r="BB4" s="11" t="s">
        <v>5</v>
      </c>
      <c r="BC4" s="48" t="s">
        <v>171</v>
      </c>
      <c r="BD4" s="3" t="s">
        <v>47</v>
      </c>
      <c r="BE4" s="10">
        <v>12759048</v>
      </c>
    </row>
    <row r="5" spans="1:57" ht="22.5">
      <c r="A5" s="6">
        <v>3</v>
      </c>
      <c r="B5" s="3" t="s">
        <v>6</v>
      </c>
      <c r="C5" s="45">
        <v>1</v>
      </c>
      <c r="D5" s="18">
        <v>22790.1</v>
      </c>
      <c r="E5" s="39">
        <v>31683.04</v>
      </c>
      <c r="F5" s="18">
        <v>18879.77</v>
      </c>
      <c r="G5" s="18">
        <v>41150.11</v>
      </c>
      <c r="H5" s="18">
        <v>35943.8</v>
      </c>
      <c r="I5" s="18">
        <v>21517.71</v>
      </c>
      <c r="J5" s="18">
        <v>0</v>
      </c>
      <c r="K5" s="39">
        <v>0</v>
      </c>
      <c r="L5" s="18">
        <v>477.57</v>
      </c>
      <c r="M5" s="18">
        <v>0</v>
      </c>
      <c r="N5" s="39">
        <v>0</v>
      </c>
      <c r="O5" s="18">
        <v>498.14</v>
      </c>
      <c r="P5" s="18">
        <v>0</v>
      </c>
      <c r="Q5" s="39">
        <v>0</v>
      </c>
      <c r="R5" s="18">
        <v>1924.59</v>
      </c>
      <c r="S5" s="18">
        <v>0</v>
      </c>
      <c r="T5" s="39">
        <v>0</v>
      </c>
      <c r="U5" s="18">
        <v>8.06</v>
      </c>
      <c r="V5" s="18">
        <v>0</v>
      </c>
      <c r="W5" s="39">
        <v>0</v>
      </c>
      <c r="X5" s="18">
        <v>231.14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39">
        <v>0</v>
      </c>
      <c r="AF5" s="39">
        <v>0</v>
      </c>
      <c r="AG5" s="39">
        <v>0</v>
      </c>
      <c r="AH5" s="18">
        <f t="shared" si="0"/>
        <v>0</v>
      </c>
      <c r="AI5" s="18">
        <f t="shared" si="1"/>
        <v>0</v>
      </c>
      <c r="AJ5" s="18">
        <f t="shared" si="2"/>
        <v>2661.93</v>
      </c>
      <c r="AK5" s="18">
        <v>1680</v>
      </c>
      <c r="AL5" s="39">
        <v>1200</v>
      </c>
      <c r="AM5" s="18">
        <v>1443.19</v>
      </c>
      <c r="AN5" s="18">
        <v>0</v>
      </c>
      <c r="AO5" s="39">
        <v>0</v>
      </c>
      <c r="AP5" s="18">
        <v>54.64</v>
      </c>
      <c r="AQ5" s="18">
        <f t="shared" si="3"/>
        <v>65620.20999999999</v>
      </c>
      <c r="AR5" s="18">
        <f t="shared" si="4"/>
        <v>68826.84</v>
      </c>
      <c r="AS5" s="18">
        <v>44909.31</v>
      </c>
      <c r="AT5" s="18">
        <f t="shared" si="5"/>
        <v>179356.36</v>
      </c>
      <c r="AU5" s="18">
        <v>0</v>
      </c>
      <c r="AV5" s="39">
        <v>1281.08</v>
      </c>
      <c r="AW5" s="18">
        <v>3687.7</v>
      </c>
      <c r="AX5" s="18">
        <v>0</v>
      </c>
      <c r="AY5" s="39">
        <v>0</v>
      </c>
      <c r="AZ5" s="18">
        <v>59.23</v>
      </c>
      <c r="BA5" s="3">
        <v>21</v>
      </c>
      <c r="BB5" s="11" t="s">
        <v>6</v>
      </c>
      <c r="BC5" s="48" t="s">
        <v>172</v>
      </c>
      <c r="BD5" s="3" t="s">
        <v>102</v>
      </c>
      <c r="BE5" s="10">
        <v>935477</v>
      </c>
    </row>
    <row r="6" spans="1:57" ht="22.5">
      <c r="A6" s="6">
        <v>4</v>
      </c>
      <c r="B6" s="3" t="s">
        <v>7</v>
      </c>
      <c r="C6" s="45">
        <v>1</v>
      </c>
      <c r="D6" s="18">
        <v>0</v>
      </c>
      <c r="E6" s="39">
        <v>0</v>
      </c>
      <c r="F6" s="18">
        <v>18879.77</v>
      </c>
      <c r="G6" s="18">
        <v>0</v>
      </c>
      <c r="H6" s="18">
        <v>0</v>
      </c>
      <c r="I6" s="18">
        <v>21517.71</v>
      </c>
      <c r="J6" s="18">
        <v>0</v>
      </c>
      <c r="K6" s="39">
        <v>0</v>
      </c>
      <c r="L6" s="18">
        <v>477.57</v>
      </c>
      <c r="M6" s="18">
        <v>0</v>
      </c>
      <c r="N6" s="39">
        <v>0</v>
      </c>
      <c r="O6" s="18">
        <v>498.14</v>
      </c>
      <c r="P6" s="18">
        <v>0</v>
      </c>
      <c r="Q6" s="39">
        <v>0</v>
      </c>
      <c r="R6" s="18">
        <v>1924.59</v>
      </c>
      <c r="S6" s="18">
        <v>0</v>
      </c>
      <c r="T6" s="39">
        <v>0</v>
      </c>
      <c r="U6" s="18">
        <v>8.06</v>
      </c>
      <c r="V6" s="18">
        <v>0</v>
      </c>
      <c r="W6" s="39">
        <v>0</v>
      </c>
      <c r="X6" s="18">
        <v>231.14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39">
        <v>0</v>
      </c>
      <c r="AF6" s="39">
        <v>0</v>
      </c>
      <c r="AG6" s="39">
        <v>0</v>
      </c>
      <c r="AH6" s="18">
        <f t="shared" si="0"/>
        <v>0</v>
      </c>
      <c r="AI6" s="18">
        <f t="shared" si="1"/>
        <v>0</v>
      </c>
      <c r="AJ6" s="18">
        <f t="shared" si="2"/>
        <v>2661.93</v>
      </c>
      <c r="AK6" s="18">
        <v>0</v>
      </c>
      <c r="AL6" s="39">
        <v>0</v>
      </c>
      <c r="AM6" s="18">
        <v>1443.19</v>
      </c>
      <c r="AN6" s="18">
        <v>0</v>
      </c>
      <c r="AO6" s="39">
        <v>0</v>
      </c>
      <c r="AP6" s="18">
        <v>54.64</v>
      </c>
      <c r="AQ6" s="18">
        <f t="shared" si="3"/>
        <v>0</v>
      </c>
      <c r="AR6" s="18">
        <f t="shared" si="4"/>
        <v>0</v>
      </c>
      <c r="AS6" s="18">
        <v>44909.31</v>
      </c>
      <c r="AT6" s="18">
        <f t="shared" si="5"/>
        <v>44909.31</v>
      </c>
      <c r="AU6" s="18">
        <v>0</v>
      </c>
      <c r="AV6" s="39">
        <v>0</v>
      </c>
      <c r="AW6" s="18">
        <v>3687.7</v>
      </c>
      <c r="AX6" s="18">
        <v>0</v>
      </c>
      <c r="AY6" s="39">
        <v>0</v>
      </c>
      <c r="AZ6" s="18">
        <v>59.23</v>
      </c>
      <c r="BA6" s="3">
        <v>128</v>
      </c>
      <c r="BB6" s="11" t="s">
        <v>7</v>
      </c>
      <c r="BC6" s="48" t="s">
        <v>173</v>
      </c>
      <c r="BD6" s="31" t="s">
        <v>115</v>
      </c>
      <c r="BE6" s="10">
        <v>16668899</v>
      </c>
    </row>
    <row r="7" spans="1:57" ht="22.5">
      <c r="A7" s="6">
        <v>5</v>
      </c>
      <c r="B7" s="3" t="s">
        <v>40</v>
      </c>
      <c r="C7" s="45">
        <v>2</v>
      </c>
      <c r="D7" s="18">
        <v>71.88</v>
      </c>
      <c r="E7" s="39">
        <v>71.87</v>
      </c>
      <c r="F7" s="18">
        <v>37759.54</v>
      </c>
      <c r="G7" s="18">
        <v>1694.83</v>
      </c>
      <c r="H7" s="18">
        <v>2947.97</v>
      </c>
      <c r="I7" s="18">
        <v>43035.42</v>
      </c>
      <c r="J7" s="18">
        <v>0</v>
      </c>
      <c r="K7" s="39">
        <v>0</v>
      </c>
      <c r="L7" s="18">
        <v>955.14</v>
      </c>
      <c r="M7" s="18">
        <v>0</v>
      </c>
      <c r="N7" s="39">
        <v>0</v>
      </c>
      <c r="O7" s="18">
        <v>996.28</v>
      </c>
      <c r="P7" s="18">
        <v>0</v>
      </c>
      <c r="Q7" s="39">
        <v>0</v>
      </c>
      <c r="R7" s="18">
        <v>3849.18</v>
      </c>
      <c r="S7" s="18">
        <v>0</v>
      </c>
      <c r="T7" s="39">
        <v>0</v>
      </c>
      <c r="U7" s="18">
        <v>16.12</v>
      </c>
      <c r="V7" s="18">
        <v>0</v>
      </c>
      <c r="W7" s="39">
        <v>0</v>
      </c>
      <c r="X7" s="18">
        <v>462.28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39">
        <v>0</v>
      </c>
      <c r="AF7" s="39">
        <v>0</v>
      </c>
      <c r="AG7" s="39">
        <v>0</v>
      </c>
      <c r="AH7" s="18">
        <f t="shared" si="0"/>
        <v>0</v>
      </c>
      <c r="AI7" s="18">
        <f t="shared" si="1"/>
        <v>0</v>
      </c>
      <c r="AJ7" s="18">
        <f t="shared" si="2"/>
        <v>5323.86</v>
      </c>
      <c r="AK7" s="18">
        <v>0</v>
      </c>
      <c r="AL7" s="39">
        <v>0</v>
      </c>
      <c r="AM7" s="18">
        <v>2886.38</v>
      </c>
      <c r="AN7" s="18">
        <v>0</v>
      </c>
      <c r="AO7" s="39">
        <v>0</v>
      </c>
      <c r="AP7" s="18">
        <v>109.28</v>
      </c>
      <c r="AQ7" s="18">
        <f t="shared" si="3"/>
        <v>1766.71</v>
      </c>
      <c r="AR7" s="18">
        <f t="shared" si="4"/>
        <v>3019.8399999999997</v>
      </c>
      <c r="AS7" s="18">
        <v>89818.62</v>
      </c>
      <c r="AT7" s="18">
        <f t="shared" si="5"/>
        <v>94605.17</v>
      </c>
      <c r="AU7" s="18">
        <v>0</v>
      </c>
      <c r="AV7" s="39">
        <v>0</v>
      </c>
      <c r="AW7" s="18">
        <v>7375.4</v>
      </c>
      <c r="AX7" s="18">
        <v>0</v>
      </c>
      <c r="AY7" s="39">
        <v>0</v>
      </c>
      <c r="AZ7" s="18">
        <v>118.46</v>
      </c>
      <c r="BA7" s="3">
        <v>106</v>
      </c>
      <c r="BB7" s="11" t="s">
        <v>40</v>
      </c>
      <c r="BC7" s="49" t="s">
        <v>174</v>
      </c>
      <c r="BD7" s="3" t="s">
        <v>48</v>
      </c>
      <c r="BE7" s="10">
        <v>26884008</v>
      </c>
    </row>
    <row r="8" spans="1:57" ht="33.75">
      <c r="A8" s="6">
        <v>6</v>
      </c>
      <c r="B8" s="3" t="s">
        <v>8</v>
      </c>
      <c r="C8" s="45">
        <v>3</v>
      </c>
      <c r="D8" s="18">
        <v>0</v>
      </c>
      <c r="E8" s="39">
        <v>671.44</v>
      </c>
      <c r="F8" s="18">
        <v>56639.31</v>
      </c>
      <c r="G8" s="18">
        <v>14523</v>
      </c>
      <c r="H8" s="18">
        <v>10122.31</v>
      </c>
      <c r="I8" s="18">
        <v>64553.13</v>
      </c>
      <c r="J8" s="18">
        <v>0</v>
      </c>
      <c r="K8" s="39">
        <v>0</v>
      </c>
      <c r="L8" s="18">
        <v>1432.71</v>
      </c>
      <c r="M8" s="18">
        <v>0</v>
      </c>
      <c r="N8" s="39">
        <v>0</v>
      </c>
      <c r="O8" s="18">
        <v>1494.42</v>
      </c>
      <c r="P8" s="18">
        <v>2983.98</v>
      </c>
      <c r="Q8" s="39">
        <v>2983.98</v>
      </c>
      <c r="R8" s="18">
        <v>5773.77</v>
      </c>
      <c r="S8" s="18">
        <v>0</v>
      </c>
      <c r="T8" s="39">
        <v>0</v>
      </c>
      <c r="U8" s="18">
        <v>24.18</v>
      </c>
      <c r="V8" s="18">
        <v>0</v>
      </c>
      <c r="W8" s="39">
        <v>0</v>
      </c>
      <c r="X8" s="18">
        <v>693.42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39">
        <v>0</v>
      </c>
      <c r="AF8" s="39">
        <v>0</v>
      </c>
      <c r="AG8" s="39">
        <v>0</v>
      </c>
      <c r="AH8" s="18">
        <f t="shared" si="0"/>
        <v>2983.98</v>
      </c>
      <c r="AI8" s="18">
        <f t="shared" si="1"/>
        <v>2983.98</v>
      </c>
      <c r="AJ8" s="18">
        <f t="shared" si="2"/>
        <v>7985.790000000001</v>
      </c>
      <c r="AK8" s="18">
        <v>1200</v>
      </c>
      <c r="AL8" s="39">
        <v>0</v>
      </c>
      <c r="AM8" s="18">
        <v>4329.57</v>
      </c>
      <c r="AN8" s="18">
        <v>0</v>
      </c>
      <c r="AO8" s="39">
        <v>0</v>
      </c>
      <c r="AP8" s="18">
        <v>163.92</v>
      </c>
      <c r="AQ8" s="18">
        <f t="shared" si="3"/>
        <v>18706.98</v>
      </c>
      <c r="AR8" s="18">
        <f t="shared" si="4"/>
        <v>13777.73</v>
      </c>
      <c r="AS8" s="18">
        <v>134727.93</v>
      </c>
      <c r="AT8" s="18">
        <f t="shared" si="5"/>
        <v>167212.63999999998</v>
      </c>
      <c r="AU8" s="18">
        <v>0</v>
      </c>
      <c r="AV8" s="39">
        <v>0</v>
      </c>
      <c r="AW8" s="18">
        <v>11063.1</v>
      </c>
      <c r="AX8" s="18">
        <v>0</v>
      </c>
      <c r="AY8" s="39">
        <v>0</v>
      </c>
      <c r="AZ8" s="18">
        <v>177.69</v>
      </c>
      <c r="BA8" s="3">
        <v>26</v>
      </c>
      <c r="BB8" s="11" t="s">
        <v>8</v>
      </c>
      <c r="BC8" s="49" t="s">
        <v>175</v>
      </c>
      <c r="BD8" s="3" t="s">
        <v>49</v>
      </c>
      <c r="BE8" s="10">
        <v>908642</v>
      </c>
    </row>
    <row r="9" spans="1:57" ht="33.75">
      <c r="A9" s="6">
        <v>7</v>
      </c>
      <c r="B9" s="3" t="s">
        <v>9</v>
      </c>
      <c r="C9" s="45">
        <v>1</v>
      </c>
      <c r="D9" s="18">
        <v>0</v>
      </c>
      <c r="E9" s="39">
        <v>0</v>
      </c>
      <c r="F9" s="18">
        <v>18879.77</v>
      </c>
      <c r="G9" s="18">
        <v>1147.67</v>
      </c>
      <c r="H9" s="18">
        <v>240.1</v>
      </c>
      <c r="I9" s="18">
        <v>21517.71</v>
      </c>
      <c r="J9" s="18">
        <v>0</v>
      </c>
      <c r="K9" s="39">
        <v>0</v>
      </c>
      <c r="L9" s="18">
        <v>477.57</v>
      </c>
      <c r="M9" s="18">
        <v>0</v>
      </c>
      <c r="N9" s="39">
        <v>0</v>
      </c>
      <c r="O9" s="18">
        <v>498.14</v>
      </c>
      <c r="P9" s="18">
        <v>0</v>
      </c>
      <c r="Q9" s="39">
        <v>0</v>
      </c>
      <c r="R9" s="18">
        <v>1924.59</v>
      </c>
      <c r="S9" s="18">
        <v>0</v>
      </c>
      <c r="T9" s="39">
        <v>0</v>
      </c>
      <c r="U9" s="18">
        <v>8.06</v>
      </c>
      <c r="V9" s="18">
        <v>0</v>
      </c>
      <c r="W9" s="39">
        <v>0</v>
      </c>
      <c r="X9" s="18">
        <v>231.14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39">
        <v>0</v>
      </c>
      <c r="AF9" s="39">
        <v>0</v>
      </c>
      <c r="AG9" s="39">
        <v>0</v>
      </c>
      <c r="AH9" s="18">
        <f t="shared" si="0"/>
        <v>0</v>
      </c>
      <c r="AI9" s="18">
        <f t="shared" si="1"/>
        <v>0</v>
      </c>
      <c r="AJ9" s="18">
        <f t="shared" si="2"/>
        <v>2661.93</v>
      </c>
      <c r="AK9" s="18">
        <v>0</v>
      </c>
      <c r="AL9" s="39">
        <v>0</v>
      </c>
      <c r="AM9" s="18">
        <v>1443.19</v>
      </c>
      <c r="AN9" s="18">
        <v>0</v>
      </c>
      <c r="AO9" s="39">
        <v>0</v>
      </c>
      <c r="AP9" s="18">
        <v>54.64</v>
      </c>
      <c r="AQ9" s="18">
        <f t="shared" si="3"/>
        <v>1147.67</v>
      </c>
      <c r="AR9" s="18">
        <f t="shared" si="4"/>
        <v>240.1</v>
      </c>
      <c r="AS9" s="18">
        <v>44909.31</v>
      </c>
      <c r="AT9" s="18">
        <f t="shared" si="5"/>
        <v>46297.079999999994</v>
      </c>
      <c r="AU9" s="18">
        <v>0</v>
      </c>
      <c r="AV9" s="39">
        <v>0</v>
      </c>
      <c r="AW9" s="18">
        <v>3687.7</v>
      </c>
      <c r="AX9" s="18">
        <v>0</v>
      </c>
      <c r="AY9" s="39">
        <v>0</v>
      </c>
      <c r="AZ9" s="18">
        <v>59.23</v>
      </c>
      <c r="BA9" s="3">
        <v>17</v>
      </c>
      <c r="BB9" s="11" t="s">
        <v>9</v>
      </c>
      <c r="BC9" s="48" t="s">
        <v>176</v>
      </c>
      <c r="BD9" s="3" t="s">
        <v>50</v>
      </c>
      <c r="BE9" s="10">
        <v>4863624</v>
      </c>
    </row>
    <row r="10" spans="1:57" ht="22.5">
      <c r="A10" s="6">
        <v>8</v>
      </c>
      <c r="B10" s="3" t="s">
        <v>10</v>
      </c>
      <c r="C10" s="45">
        <v>1</v>
      </c>
      <c r="D10" s="18">
        <v>0</v>
      </c>
      <c r="E10" s="39">
        <v>0</v>
      </c>
      <c r="F10" s="18">
        <v>18879.77</v>
      </c>
      <c r="G10" s="18">
        <v>1034.62</v>
      </c>
      <c r="H10" s="18">
        <v>2088.17</v>
      </c>
      <c r="I10" s="18">
        <v>21517.71</v>
      </c>
      <c r="J10" s="18">
        <v>0</v>
      </c>
      <c r="K10" s="39">
        <v>0</v>
      </c>
      <c r="L10" s="18">
        <v>477.57</v>
      </c>
      <c r="M10" s="18">
        <v>0</v>
      </c>
      <c r="N10" s="39">
        <v>0</v>
      </c>
      <c r="O10" s="18">
        <v>498.14</v>
      </c>
      <c r="P10" s="18">
        <v>0</v>
      </c>
      <c r="Q10" s="39">
        <v>0</v>
      </c>
      <c r="R10" s="18">
        <v>1924.59</v>
      </c>
      <c r="S10" s="18">
        <v>0</v>
      </c>
      <c r="T10" s="39">
        <v>0</v>
      </c>
      <c r="U10" s="18">
        <v>8.06</v>
      </c>
      <c r="V10" s="18">
        <v>0</v>
      </c>
      <c r="W10" s="39">
        <v>0</v>
      </c>
      <c r="X10" s="18">
        <v>231.14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39">
        <v>0</v>
      </c>
      <c r="AF10" s="39">
        <v>0</v>
      </c>
      <c r="AG10" s="39">
        <v>0</v>
      </c>
      <c r="AH10" s="18">
        <f t="shared" si="0"/>
        <v>0</v>
      </c>
      <c r="AI10" s="18">
        <f t="shared" si="1"/>
        <v>0</v>
      </c>
      <c r="AJ10" s="18">
        <f t="shared" si="2"/>
        <v>2661.93</v>
      </c>
      <c r="AK10" s="18">
        <v>0</v>
      </c>
      <c r="AL10" s="39">
        <v>0</v>
      </c>
      <c r="AM10" s="18">
        <v>1443.19</v>
      </c>
      <c r="AN10" s="18">
        <v>0</v>
      </c>
      <c r="AO10" s="39">
        <v>0</v>
      </c>
      <c r="AP10" s="18">
        <v>54.64</v>
      </c>
      <c r="AQ10" s="18">
        <f t="shared" si="3"/>
        <v>1034.62</v>
      </c>
      <c r="AR10" s="18">
        <f t="shared" si="4"/>
        <v>2088.17</v>
      </c>
      <c r="AS10" s="18">
        <v>44909.31</v>
      </c>
      <c r="AT10" s="18">
        <f t="shared" si="5"/>
        <v>48032.1</v>
      </c>
      <c r="AU10" s="18">
        <v>0</v>
      </c>
      <c r="AV10" s="39">
        <v>0</v>
      </c>
      <c r="AW10" s="18">
        <v>3687.7</v>
      </c>
      <c r="AX10" s="18">
        <v>0</v>
      </c>
      <c r="AY10" s="39">
        <v>0</v>
      </c>
      <c r="AZ10" s="18">
        <v>59.23</v>
      </c>
      <c r="BA10" s="3">
        <v>75</v>
      </c>
      <c r="BB10" s="11" t="s">
        <v>10</v>
      </c>
      <c r="BC10" s="48" t="s">
        <v>177</v>
      </c>
      <c r="BD10" s="3" t="s">
        <v>51</v>
      </c>
      <c r="BE10" s="10">
        <v>13378360</v>
      </c>
    </row>
    <row r="11" spans="1:57" ht="33.75">
      <c r="A11" s="6">
        <v>9</v>
      </c>
      <c r="B11" s="3" t="s">
        <v>11</v>
      </c>
      <c r="C11" s="45">
        <v>5</v>
      </c>
      <c r="D11" s="18">
        <v>6159.54</v>
      </c>
      <c r="E11" s="39">
        <v>5197.89</v>
      </c>
      <c r="F11" s="18">
        <v>94398.85</v>
      </c>
      <c r="G11" s="18">
        <v>181955.01</v>
      </c>
      <c r="H11" s="18">
        <v>263194.226</v>
      </c>
      <c r="I11" s="18">
        <v>107588.55</v>
      </c>
      <c r="J11" s="18">
        <v>0</v>
      </c>
      <c r="K11" s="39">
        <v>0</v>
      </c>
      <c r="L11" s="18">
        <v>2387.85</v>
      </c>
      <c r="M11" s="18">
        <v>0</v>
      </c>
      <c r="N11" s="39">
        <v>0</v>
      </c>
      <c r="O11" s="18">
        <v>2490.7</v>
      </c>
      <c r="P11" s="18">
        <v>140.39</v>
      </c>
      <c r="Q11" s="39">
        <v>0</v>
      </c>
      <c r="R11" s="18">
        <v>9622.95</v>
      </c>
      <c r="S11" s="18">
        <v>0</v>
      </c>
      <c r="T11" s="39">
        <v>0</v>
      </c>
      <c r="U11" s="18">
        <v>40.3</v>
      </c>
      <c r="V11" s="18">
        <v>0</v>
      </c>
      <c r="W11" s="39">
        <v>0</v>
      </c>
      <c r="X11" s="18">
        <v>1155.7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39">
        <v>0</v>
      </c>
      <c r="AF11" s="39">
        <v>0</v>
      </c>
      <c r="AG11" s="39">
        <v>0</v>
      </c>
      <c r="AH11" s="18">
        <f t="shared" si="0"/>
        <v>140.39</v>
      </c>
      <c r="AI11" s="18">
        <f t="shared" si="1"/>
        <v>0</v>
      </c>
      <c r="AJ11" s="18">
        <f t="shared" si="2"/>
        <v>13309.650000000001</v>
      </c>
      <c r="AK11" s="18">
        <v>9780</v>
      </c>
      <c r="AL11" s="39">
        <v>13560</v>
      </c>
      <c r="AM11" s="18">
        <v>7215.95</v>
      </c>
      <c r="AN11" s="18">
        <v>0</v>
      </c>
      <c r="AO11" s="39">
        <v>600</v>
      </c>
      <c r="AP11" s="18">
        <v>273.2</v>
      </c>
      <c r="AQ11" s="18">
        <f t="shared" si="3"/>
        <v>198034.94000000003</v>
      </c>
      <c r="AR11" s="18">
        <f t="shared" si="4"/>
        <v>282552.11600000004</v>
      </c>
      <c r="AS11" s="18">
        <v>224546.55</v>
      </c>
      <c r="AT11" s="18">
        <f t="shared" si="5"/>
        <v>705133.6060000001</v>
      </c>
      <c r="AU11" s="18">
        <v>0</v>
      </c>
      <c r="AV11" s="39">
        <v>0</v>
      </c>
      <c r="AW11" s="18">
        <v>18438.5</v>
      </c>
      <c r="AX11" s="18">
        <v>0</v>
      </c>
      <c r="AY11" s="39">
        <v>0</v>
      </c>
      <c r="AZ11" s="18">
        <v>296.15</v>
      </c>
      <c r="BA11" s="3">
        <v>6</v>
      </c>
      <c r="BB11" s="11" t="s">
        <v>11</v>
      </c>
      <c r="BC11" s="49" t="s">
        <v>178</v>
      </c>
      <c r="BD11" s="3" t="s">
        <v>105</v>
      </c>
      <c r="BE11" s="10">
        <v>6580543</v>
      </c>
    </row>
    <row r="12" spans="1:57" ht="33.75">
      <c r="A12" s="6">
        <v>10</v>
      </c>
      <c r="B12" s="3" t="s">
        <v>19</v>
      </c>
      <c r="C12" s="45">
        <v>3</v>
      </c>
      <c r="D12" s="18">
        <v>4890.1</v>
      </c>
      <c r="E12" s="39">
        <v>6109.61</v>
      </c>
      <c r="F12" s="18">
        <v>56639.31</v>
      </c>
      <c r="G12" s="18">
        <v>110507.79</v>
      </c>
      <c r="H12" s="18">
        <v>86558.36</v>
      </c>
      <c r="I12" s="18">
        <v>64553.13</v>
      </c>
      <c r="J12" s="18">
        <v>0</v>
      </c>
      <c r="K12" s="39">
        <v>758.61</v>
      </c>
      <c r="L12" s="18">
        <v>1432.71</v>
      </c>
      <c r="M12" s="18">
        <v>585.5</v>
      </c>
      <c r="N12" s="39">
        <v>3133.15</v>
      </c>
      <c r="O12" s="18">
        <v>1494.42</v>
      </c>
      <c r="P12" s="18">
        <v>9219.45</v>
      </c>
      <c r="Q12" s="39">
        <v>6086.3</v>
      </c>
      <c r="R12" s="18">
        <v>5773.77</v>
      </c>
      <c r="S12" s="18">
        <v>0</v>
      </c>
      <c r="T12" s="39">
        <v>0</v>
      </c>
      <c r="U12" s="18">
        <v>24.18</v>
      </c>
      <c r="V12" s="18">
        <v>0</v>
      </c>
      <c r="W12" s="39">
        <v>0</v>
      </c>
      <c r="X12" s="18">
        <v>693.42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39">
        <v>0</v>
      </c>
      <c r="AF12" s="39">
        <v>0</v>
      </c>
      <c r="AG12" s="39">
        <v>0</v>
      </c>
      <c r="AH12" s="18">
        <f t="shared" si="0"/>
        <v>9804.95</v>
      </c>
      <c r="AI12" s="18">
        <f t="shared" si="1"/>
        <v>9219.45</v>
      </c>
      <c r="AJ12" s="18">
        <f t="shared" si="2"/>
        <v>7985.790000000001</v>
      </c>
      <c r="AK12" s="18">
        <v>4560</v>
      </c>
      <c r="AL12" s="39">
        <v>2820</v>
      </c>
      <c r="AM12" s="18">
        <v>4329.57</v>
      </c>
      <c r="AN12" s="18">
        <v>0</v>
      </c>
      <c r="AO12" s="39">
        <v>0</v>
      </c>
      <c r="AP12" s="18">
        <v>163.92</v>
      </c>
      <c r="AQ12" s="18">
        <f t="shared" si="3"/>
        <v>129762.84</v>
      </c>
      <c r="AR12" s="18">
        <f t="shared" si="4"/>
        <v>105466.03</v>
      </c>
      <c r="AS12" s="18">
        <v>134727.93</v>
      </c>
      <c r="AT12" s="18">
        <f t="shared" si="5"/>
        <v>369956.8</v>
      </c>
      <c r="AU12" s="18">
        <v>1281.08</v>
      </c>
      <c r="AV12" s="39">
        <v>1281.08</v>
      </c>
      <c r="AW12" s="18">
        <v>11063.1</v>
      </c>
      <c r="AX12" s="18">
        <v>0</v>
      </c>
      <c r="AY12" s="39">
        <v>0</v>
      </c>
      <c r="AZ12" s="18">
        <v>177.69</v>
      </c>
      <c r="BA12" s="3">
        <v>43</v>
      </c>
      <c r="BB12" s="11" t="s">
        <v>19</v>
      </c>
      <c r="BC12" s="49" t="s">
        <v>179</v>
      </c>
      <c r="BD12" s="3" t="s">
        <v>105</v>
      </c>
      <c r="BE12" s="10">
        <v>1564954</v>
      </c>
    </row>
    <row r="13" spans="1:57" ht="33.75">
      <c r="A13" s="6">
        <v>11</v>
      </c>
      <c r="B13" s="3" t="s">
        <v>12</v>
      </c>
      <c r="C13" s="45">
        <v>8</v>
      </c>
      <c r="D13" s="18">
        <v>41684.27</v>
      </c>
      <c r="E13" s="39">
        <v>4207.2</v>
      </c>
      <c r="F13" s="18">
        <v>151038.16</v>
      </c>
      <c r="G13" s="18">
        <v>583738.31</v>
      </c>
      <c r="H13" s="18">
        <v>641732.63</v>
      </c>
      <c r="I13" s="18">
        <v>172141.68</v>
      </c>
      <c r="J13" s="18">
        <v>2331.18</v>
      </c>
      <c r="K13" s="39">
        <v>1706.09</v>
      </c>
      <c r="L13" s="18">
        <v>3820.56</v>
      </c>
      <c r="M13" s="18">
        <v>0</v>
      </c>
      <c r="N13" s="39">
        <v>0</v>
      </c>
      <c r="O13" s="18">
        <v>3985.12</v>
      </c>
      <c r="P13" s="18">
        <v>6168.51</v>
      </c>
      <c r="Q13" s="42">
        <v>6168.5</v>
      </c>
      <c r="R13" s="18">
        <v>15396.72</v>
      </c>
      <c r="S13" s="18">
        <v>0</v>
      </c>
      <c r="T13" s="39">
        <v>0</v>
      </c>
      <c r="U13" s="18">
        <v>64.48</v>
      </c>
      <c r="V13" s="18">
        <v>0</v>
      </c>
      <c r="W13" s="39">
        <v>0</v>
      </c>
      <c r="X13" s="18">
        <v>1849.12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39">
        <v>0</v>
      </c>
      <c r="AF13" s="39">
        <v>0</v>
      </c>
      <c r="AG13" s="39">
        <v>0</v>
      </c>
      <c r="AH13" s="18">
        <f t="shared" si="0"/>
        <v>6168.51</v>
      </c>
      <c r="AI13" s="18">
        <f t="shared" si="1"/>
        <v>6168.5</v>
      </c>
      <c r="AJ13" s="18">
        <f t="shared" si="2"/>
        <v>21295.44</v>
      </c>
      <c r="AK13" s="18">
        <v>24960</v>
      </c>
      <c r="AL13" s="39">
        <v>31992</v>
      </c>
      <c r="AM13" s="18">
        <v>11545.52</v>
      </c>
      <c r="AN13" s="18">
        <v>720</v>
      </c>
      <c r="AO13" s="39">
        <v>0</v>
      </c>
      <c r="AP13" s="18">
        <v>437.12</v>
      </c>
      <c r="AQ13" s="18">
        <f t="shared" si="3"/>
        <v>659602.27</v>
      </c>
      <c r="AR13" s="18">
        <f t="shared" si="4"/>
        <v>685806.4199999999</v>
      </c>
      <c r="AS13" s="18">
        <v>359274.48</v>
      </c>
      <c r="AT13" s="18">
        <f t="shared" si="5"/>
        <v>1704683.17</v>
      </c>
      <c r="AU13" s="18">
        <v>2562.16</v>
      </c>
      <c r="AV13" s="42">
        <v>1281.08</v>
      </c>
      <c r="AW13" s="18">
        <v>29501.6</v>
      </c>
      <c r="AX13" s="18">
        <v>0</v>
      </c>
      <c r="AY13" s="39">
        <v>0</v>
      </c>
      <c r="AZ13" s="18">
        <v>473.84</v>
      </c>
      <c r="BA13" s="3">
        <v>109</v>
      </c>
      <c r="BB13" s="11" t="s">
        <v>12</v>
      </c>
      <c r="BC13" s="49" t="s">
        <v>180</v>
      </c>
      <c r="BD13" s="3" t="s">
        <v>52</v>
      </c>
      <c r="BE13" s="10">
        <v>1803830</v>
      </c>
    </row>
    <row r="14" spans="1:57" ht="22.5">
      <c r="A14" s="6">
        <v>12</v>
      </c>
      <c r="B14" s="3" t="s">
        <v>13</v>
      </c>
      <c r="C14" s="45">
        <v>1</v>
      </c>
      <c r="D14" s="18">
        <v>0</v>
      </c>
      <c r="E14" s="39">
        <v>0</v>
      </c>
      <c r="F14" s="18">
        <v>18879.77</v>
      </c>
      <c r="G14" s="18">
        <v>14025.94</v>
      </c>
      <c r="H14" s="18">
        <v>3588.68</v>
      </c>
      <c r="I14" s="18">
        <v>21517.71</v>
      </c>
      <c r="J14" s="18">
        <v>0</v>
      </c>
      <c r="K14" s="39">
        <v>0</v>
      </c>
      <c r="L14" s="18">
        <v>477.57</v>
      </c>
      <c r="M14" s="18">
        <v>0</v>
      </c>
      <c r="N14" s="39">
        <v>0</v>
      </c>
      <c r="O14" s="18">
        <v>498.14</v>
      </c>
      <c r="P14" s="18">
        <v>0</v>
      </c>
      <c r="Q14" s="39">
        <v>0</v>
      </c>
      <c r="R14" s="18">
        <v>1924.59</v>
      </c>
      <c r="S14" s="18">
        <v>0</v>
      </c>
      <c r="T14" s="39">
        <v>0</v>
      </c>
      <c r="U14" s="18">
        <v>8.06</v>
      </c>
      <c r="V14" s="18">
        <v>0</v>
      </c>
      <c r="W14" s="39">
        <v>0</v>
      </c>
      <c r="X14" s="18">
        <v>231.14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39">
        <v>0</v>
      </c>
      <c r="AF14" s="39">
        <v>0</v>
      </c>
      <c r="AG14" s="39">
        <v>0</v>
      </c>
      <c r="AH14" s="18">
        <f t="shared" si="0"/>
        <v>0</v>
      </c>
      <c r="AI14" s="18">
        <f t="shared" si="1"/>
        <v>0</v>
      </c>
      <c r="AJ14" s="18">
        <f t="shared" si="2"/>
        <v>2661.93</v>
      </c>
      <c r="AK14" s="18">
        <v>840</v>
      </c>
      <c r="AL14" s="39">
        <v>120</v>
      </c>
      <c r="AM14" s="18">
        <v>1443.19</v>
      </c>
      <c r="AN14" s="18">
        <v>0</v>
      </c>
      <c r="AO14" s="39">
        <v>0</v>
      </c>
      <c r="AP14" s="18">
        <v>54.64</v>
      </c>
      <c r="AQ14" s="18">
        <f t="shared" si="3"/>
        <v>14865.94</v>
      </c>
      <c r="AR14" s="18">
        <f t="shared" si="4"/>
        <v>3708.68</v>
      </c>
      <c r="AS14" s="18">
        <v>44909.31</v>
      </c>
      <c r="AT14" s="18">
        <f t="shared" si="5"/>
        <v>63483.92999999999</v>
      </c>
      <c r="AU14" s="18">
        <v>0</v>
      </c>
      <c r="AV14" s="39">
        <v>0</v>
      </c>
      <c r="AW14" s="18">
        <v>3687.7</v>
      </c>
      <c r="AX14" s="18">
        <v>0</v>
      </c>
      <c r="AY14" s="39">
        <v>0</v>
      </c>
      <c r="AZ14" s="18">
        <v>59.23</v>
      </c>
      <c r="BA14" s="3">
        <v>69</v>
      </c>
      <c r="BB14" s="11" t="s">
        <v>13</v>
      </c>
      <c r="BC14" s="48" t="s">
        <v>181</v>
      </c>
      <c r="BD14" s="3" t="s">
        <v>53</v>
      </c>
      <c r="BE14" s="10">
        <v>934935</v>
      </c>
    </row>
    <row r="15" spans="1:57" ht="33.75">
      <c r="A15" s="6">
        <v>13</v>
      </c>
      <c r="B15" s="3" t="s">
        <v>14</v>
      </c>
      <c r="C15" s="45">
        <v>1</v>
      </c>
      <c r="D15" s="18">
        <v>77.4</v>
      </c>
      <c r="E15" s="39">
        <v>0</v>
      </c>
      <c r="F15" s="18">
        <v>18879.77</v>
      </c>
      <c r="G15" s="18">
        <v>9148.64</v>
      </c>
      <c r="H15" s="18">
        <v>4443.34</v>
      </c>
      <c r="I15" s="18">
        <v>21517.71</v>
      </c>
      <c r="J15" s="18">
        <v>0</v>
      </c>
      <c r="K15" s="39">
        <v>0</v>
      </c>
      <c r="L15" s="18">
        <v>477.57</v>
      </c>
      <c r="M15" s="18">
        <v>0</v>
      </c>
      <c r="N15" s="39">
        <v>0</v>
      </c>
      <c r="O15" s="18">
        <v>498.14</v>
      </c>
      <c r="P15" s="18">
        <v>0</v>
      </c>
      <c r="Q15" s="39">
        <v>0</v>
      </c>
      <c r="R15" s="18">
        <v>1924.59</v>
      </c>
      <c r="S15" s="18">
        <v>0</v>
      </c>
      <c r="T15" s="39">
        <v>0</v>
      </c>
      <c r="U15" s="18">
        <v>8.06</v>
      </c>
      <c r="V15" s="18">
        <v>0</v>
      </c>
      <c r="W15" s="39">
        <v>0</v>
      </c>
      <c r="X15" s="18">
        <v>231.14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39">
        <v>0</v>
      </c>
      <c r="AF15" s="39">
        <v>0</v>
      </c>
      <c r="AG15" s="39">
        <v>0</v>
      </c>
      <c r="AH15" s="18">
        <f t="shared" si="0"/>
        <v>0</v>
      </c>
      <c r="AI15" s="18">
        <f t="shared" si="1"/>
        <v>0</v>
      </c>
      <c r="AJ15" s="18">
        <f t="shared" si="2"/>
        <v>2661.93</v>
      </c>
      <c r="AK15" s="18">
        <v>600</v>
      </c>
      <c r="AL15" s="39">
        <v>240</v>
      </c>
      <c r="AM15" s="18">
        <v>1443.19</v>
      </c>
      <c r="AN15" s="18">
        <v>0</v>
      </c>
      <c r="AO15" s="39">
        <v>0</v>
      </c>
      <c r="AP15" s="18">
        <v>54.64</v>
      </c>
      <c r="AQ15" s="18">
        <f t="shared" si="3"/>
        <v>9826.039999999999</v>
      </c>
      <c r="AR15" s="18">
        <f t="shared" si="4"/>
        <v>4683.34</v>
      </c>
      <c r="AS15" s="18">
        <v>44909.31</v>
      </c>
      <c r="AT15" s="18">
        <f t="shared" si="5"/>
        <v>59418.689999999995</v>
      </c>
      <c r="AU15" s="18">
        <v>0</v>
      </c>
      <c r="AV15" s="39">
        <v>0</v>
      </c>
      <c r="AW15" s="18">
        <v>3687.7</v>
      </c>
      <c r="AX15" s="18">
        <v>0</v>
      </c>
      <c r="AY15" s="39">
        <v>0</v>
      </c>
      <c r="AZ15" s="18">
        <v>59.23</v>
      </c>
      <c r="BA15" s="3">
        <v>4</v>
      </c>
      <c r="BB15" s="11" t="s">
        <v>14</v>
      </c>
      <c r="BC15" s="48" t="s">
        <v>182</v>
      </c>
      <c r="BD15" s="3" t="s">
        <v>54</v>
      </c>
      <c r="BE15" s="10">
        <v>4532663</v>
      </c>
    </row>
    <row r="16" spans="1:57" ht="22.5">
      <c r="A16" s="6">
        <v>14</v>
      </c>
      <c r="B16" s="3" t="s">
        <v>15</v>
      </c>
      <c r="C16" s="45">
        <v>6</v>
      </c>
      <c r="D16" s="18">
        <v>819607.94</v>
      </c>
      <c r="E16" s="39">
        <v>767052.01</v>
      </c>
      <c r="F16" s="18">
        <v>113278.62</v>
      </c>
      <c r="G16" s="18">
        <v>1114920.71</v>
      </c>
      <c r="H16" s="18">
        <v>1168326.5</v>
      </c>
      <c r="I16" s="18">
        <v>129106.26</v>
      </c>
      <c r="J16" s="18">
        <v>9323.73</v>
      </c>
      <c r="K16" s="39">
        <v>10473.54</v>
      </c>
      <c r="L16" s="18">
        <v>2865.42</v>
      </c>
      <c r="M16" s="18">
        <v>3043.15</v>
      </c>
      <c r="N16" s="39">
        <v>9219.45</v>
      </c>
      <c r="O16" s="18">
        <v>2988.84</v>
      </c>
      <c r="P16" s="18">
        <v>2923.82</v>
      </c>
      <c r="Q16" s="39">
        <v>2683.15</v>
      </c>
      <c r="R16" s="18">
        <v>11547.54</v>
      </c>
      <c r="S16" s="18">
        <v>1588.77</v>
      </c>
      <c r="T16" s="39">
        <v>1588.77</v>
      </c>
      <c r="U16" s="18">
        <v>48.36</v>
      </c>
      <c r="V16" s="18">
        <v>30176</v>
      </c>
      <c r="W16" s="39">
        <v>8229.82</v>
      </c>
      <c r="X16" s="18">
        <v>1386.84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39">
        <v>0</v>
      </c>
      <c r="AF16" s="39">
        <v>0</v>
      </c>
      <c r="AG16" s="39">
        <v>0</v>
      </c>
      <c r="AH16" s="18">
        <f t="shared" si="0"/>
        <v>37731.74</v>
      </c>
      <c r="AI16" s="18">
        <f t="shared" si="1"/>
        <v>21721.190000000002</v>
      </c>
      <c r="AJ16" s="18">
        <f t="shared" si="2"/>
        <v>15971.580000000002</v>
      </c>
      <c r="AK16" s="18">
        <v>81060</v>
      </c>
      <c r="AL16" s="39">
        <v>83280</v>
      </c>
      <c r="AM16" s="18">
        <v>8659.14</v>
      </c>
      <c r="AN16" s="18">
        <v>1680</v>
      </c>
      <c r="AO16" s="39">
        <v>2520</v>
      </c>
      <c r="AP16" s="18">
        <v>327.84</v>
      </c>
      <c r="AQ16" s="18">
        <f t="shared" si="3"/>
        <v>2064324.1199999999</v>
      </c>
      <c r="AR16" s="18">
        <f t="shared" si="4"/>
        <v>2053373.24</v>
      </c>
      <c r="AS16" s="18">
        <v>269455.86</v>
      </c>
      <c r="AT16" s="18">
        <f t="shared" si="5"/>
        <v>4387153.22</v>
      </c>
      <c r="AU16" s="18">
        <v>246609.98</v>
      </c>
      <c r="AV16" s="39">
        <v>198735.54</v>
      </c>
      <c r="AW16" s="18">
        <v>22126.2</v>
      </c>
      <c r="AX16" s="18">
        <v>0</v>
      </c>
      <c r="AY16" s="39">
        <v>0</v>
      </c>
      <c r="AZ16" s="18">
        <v>355.38</v>
      </c>
      <c r="BA16" s="3">
        <v>78</v>
      </c>
      <c r="BB16" s="11" t="s">
        <v>15</v>
      </c>
      <c r="BC16" s="49" t="s">
        <v>183</v>
      </c>
      <c r="BD16" s="3" t="s">
        <v>105</v>
      </c>
      <c r="BE16" s="10">
        <v>2632259</v>
      </c>
    </row>
    <row r="17" spans="1:57" ht="22.5">
      <c r="A17" s="6">
        <v>15</v>
      </c>
      <c r="B17" s="3" t="s">
        <v>16</v>
      </c>
      <c r="C17" s="45">
        <v>3</v>
      </c>
      <c r="D17" s="18">
        <v>0</v>
      </c>
      <c r="E17" s="39">
        <v>0</v>
      </c>
      <c r="F17" s="18">
        <v>56639.31</v>
      </c>
      <c r="G17" s="18">
        <v>268.02</v>
      </c>
      <c r="H17" s="18">
        <v>490.17</v>
      </c>
      <c r="I17" s="18">
        <v>64553.13</v>
      </c>
      <c r="J17" s="18">
        <v>0</v>
      </c>
      <c r="K17" s="39">
        <v>0</v>
      </c>
      <c r="L17" s="18">
        <v>1432.71</v>
      </c>
      <c r="M17" s="18">
        <v>0</v>
      </c>
      <c r="N17" s="39">
        <v>0</v>
      </c>
      <c r="O17" s="18">
        <v>1494.42</v>
      </c>
      <c r="P17" s="18">
        <v>0</v>
      </c>
      <c r="Q17" s="39">
        <v>0</v>
      </c>
      <c r="R17" s="18">
        <v>5773.77</v>
      </c>
      <c r="S17" s="18">
        <v>0</v>
      </c>
      <c r="T17" s="39">
        <v>0</v>
      </c>
      <c r="U17" s="18">
        <v>24.18</v>
      </c>
      <c r="V17" s="18">
        <v>0</v>
      </c>
      <c r="W17" s="39">
        <v>0</v>
      </c>
      <c r="X17" s="18">
        <v>693.42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39">
        <v>0</v>
      </c>
      <c r="AF17" s="39">
        <v>0</v>
      </c>
      <c r="AG17" s="39">
        <v>0</v>
      </c>
      <c r="AH17" s="18">
        <f t="shared" si="0"/>
        <v>0</v>
      </c>
      <c r="AI17" s="18">
        <f t="shared" si="1"/>
        <v>0</v>
      </c>
      <c r="AJ17" s="18">
        <f t="shared" si="2"/>
        <v>7985.790000000001</v>
      </c>
      <c r="AK17" s="18">
        <v>0</v>
      </c>
      <c r="AL17" s="39">
        <v>0</v>
      </c>
      <c r="AM17" s="18">
        <v>4329.57</v>
      </c>
      <c r="AN17" s="18">
        <v>0</v>
      </c>
      <c r="AO17" s="39">
        <v>0</v>
      </c>
      <c r="AP17" s="18">
        <v>163.92</v>
      </c>
      <c r="AQ17" s="18">
        <f t="shared" si="3"/>
        <v>268.02</v>
      </c>
      <c r="AR17" s="18">
        <f t="shared" si="4"/>
        <v>490.17</v>
      </c>
      <c r="AS17" s="18">
        <v>134727.93</v>
      </c>
      <c r="AT17" s="18">
        <f t="shared" si="5"/>
        <v>135486.12</v>
      </c>
      <c r="AU17" s="18">
        <v>0</v>
      </c>
      <c r="AV17" s="39">
        <v>0</v>
      </c>
      <c r="AW17" s="18">
        <v>11063.1</v>
      </c>
      <c r="AX17" s="18">
        <v>0</v>
      </c>
      <c r="AY17" s="39">
        <v>0</v>
      </c>
      <c r="AZ17" s="18">
        <v>177.69</v>
      </c>
      <c r="BA17" s="3">
        <v>73</v>
      </c>
      <c r="BB17" s="11" t="s">
        <v>16</v>
      </c>
      <c r="BC17" s="49" t="s">
        <v>184</v>
      </c>
      <c r="BD17" s="3" t="s">
        <v>94</v>
      </c>
      <c r="BE17" s="10">
        <v>894385</v>
      </c>
    </row>
    <row r="18" spans="1:57" ht="22.5">
      <c r="A18" s="6">
        <v>16</v>
      </c>
      <c r="B18" s="3" t="s">
        <v>107</v>
      </c>
      <c r="C18" s="45">
        <v>1</v>
      </c>
      <c r="D18" s="18">
        <v>0</v>
      </c>
      <c r="E18" s="39">
        <v>0</v>
      </c>
      <c r="F18" s="18">
        <v>18879.77</v>
      </c>
      <c r="G18" s="18">
        <v>378.29</v>
      </c>
      <c r="H18" s="18">
        <v>66.75</v>
      </c>
      <c r="I18" s="18">
        <v>21517.71</v>
      </c>
      <c r="J18" s="18">
        <v>0</v>
      </c>
      <c r="K18" s="39">
        <v>0</v>
      </c>
      <c r="L18" s="18">
        <v>477.57</v>
      </c>
      <c r="M18" s="18">
        <v>0</v>
      </c>
      <c r="N18" s="39">
        <v>0</v>
      </c>
      <c r="O18" s="18">
        <v>498.14</v>
      </c>
      <c r="P18" s="18">
        <v>0</v>
      </c>
      <c r="Q18" s="39">
        <v>0</v>
      </c>
      <c r="R18" s="18">
        <v>1924.59</v>
      </c>
      <c r="S18" s="18">
        <v>0</v>
      </c>
      <c r="T18" s="39">
        <v>0</v>
      </c>
      <c r="U18" s="18">
        <v>8.06</v>
      </c>
      <c r="V18" s="18">
        <v>0</v>
      </c>
      <c r="W18" s="39">
        <v>0</v>
      </c>
      <c r="X18" s="18">
        <v>231.14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39">
        <v>0</v>
      </c>
      <c r="AF18" s="39">
        <v>0</v>
      </c>
      <c r="AG18" s="39">
        <v>0</v>
      </c>
      <c r="AH18" s="18">
        <f t="shared" si="0"/>
        <v>0</v>
      </c>
      <c r="AI18" s="18">
        <f t="shared" si="1"/>
        <v>0</v>
      </c>
      <c r="AJ18" s="18">
        <f t="shared" si="2"/>
        <v>2661.93</v>
      </c>
      <c r="AK18" s="18">
        <v>0</v>
      </c>
      <c r="AL18" s="39">
        <v>0</v>
      </c>
      <c r="AM18" s="18">
        <v>1443.19</v>
      </c>
      <c r="AN18" s="18">
        <v>0</v>
      </c>
      <c r="AO18" s="39">
        <v>0</v>
      </c>
      <c r="AP18" s="18">
        <v>54.64</v>
      </c>
      <c r="AQ18" s="18">
        <f t="shared" si="3"/>
        <v>378.29</v>
      </c>
      <c r="AR18" s="18">
        <f t="shared" si="4"/>
        <v>66.75</v>
      </c>
      <c r="AS18" s="18">
        <v>44909.31</v>
      </c>
      <c r="AT18" s="18">
        <f t="shared" si="5"/>
        <v>45354.35</v>
      </c>
      <c r="AU18" s="18">
        <v>0</v>
      </c>
      <c r="AV18" s="39">
        <v>0</v>
      </c>
      <c r="AW18" s="18">
        <v>3687.7</v>
      </c>
      <c r="AX18" s="18">
        <v>0</v>
      </c>
      <c r="AY18" s="39">
        <v>0</v>
      </c>
      <c r="AZ18" s="18">
        <v>59.23</v>
      </c>
      <c r="BA18" s="3">
        <v>80</v>
      </c>
      <c r="BB18" s="11" t="s">
        <v>107</v>
      </c>
      <c r="BC18" s="49" t="s">
        <v>185</v>
      </c>
      <c r="BD18" s="3" t="s">
        <v>55</v>
      </c>
      <c r="BE18" s="10">
        <v>16023</v>
      </c>
    </row>
    <row r="19" spans="1:57" ht="33.75">
      <c r="A19" s="6">
        <v>17</v>
      </c>
      <c r="B19" s="3" t="s">
        <v>17</v>
      </c>
      <c r="C19" s="45">
        <v>1</v>
      </c>
      <c r="D19" s="18">
        <v>1116.96</v>
      </c>
      <c r="E19" s="39">
        <v>0</v>
      </c>
      <c r="F19" s="18">
        <v>18879.77</v>
      </c>
      <c r="G19" s="18">
        <v>7999.31</v>
      </c>
      <c r="H19" s="18">
        <v>7266.75</v>
      </c>
      <c r="I19" s="18">
        <v>21517.71</v>
      </c>
      <c r="J19" s="18">
        <v>0</v>
      </c>
      <c r="K19" s="39">
        <v>0</v>
      </c>
      <c r="L19" s="18">
        <v>477.57</v>
      </c>
      <c r="M19" s="18">
        <v>0</v>
      </c>
      <c r="N19" s="39">
        <v>0</v>
      </c>
      <c r="O19" s="18">
        <v>498.14</v>
      </c>
      <c r="P19" s="18">
        <v>0</v>
      </c>
      <c r="Q19" s="39">
        <v>0</v>
      </c>
      <c r="R19" s="18">
        <v>1924.59</v>
      </c>
      <c r="S19" s="18">
        <v>0</v>
      </c>
      <c r="T19" s="39">
        <v>0</v>
      </c>
      <c r="U19" s="18">
        <v>8.06</v>
      </c>
      <c r="V19" s="18">
        <v>0</v>
      </c>
      <c r="W19" s="39">
        <v>0</v>
      </c>
      <c r="X19" s="18">
        <v>231.14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39">
        <v>0</v>
      </c>
      <c r="AF19" s="39">
        <v>0</v>
      </c>
      <c r="AG19" s="39">
        <v>0</v>
      </c>
      <c r="AH19" s="18">
        <f t="shared" si="0"/>
        <v>0</v>
      </c>
      <c r="AI19" s="18">
        <f t="shared" si="1"/>
        <v>0</v>
      </c>
      <c r="AJ19" s="18">
        <f t="shared" si="2"/>
        <v>2661.93</v>
      </c>
      <c r="AK19" s="18">
        <v>240</v>
      </c>
      <c r="AL19" s="39">
        <v>120</v>
      </c>
      <c r="AM19" s="18">
        <v>1443.19</v>
      </c>
      <c r="AN19" s="18">
        <v>0</v>
      </c>
      <c r="AO19" s="39">
        <v>0</v>
      </c>
      <c r="AP19" s="18">
        <v>54.64</v>
      </c>
      <c r="AQ19" s="18">
        <f t="shared" si="3"/>
        <v>9356.27</v>
      </c>
      <c r="AR19" s="18">
        <f t="shared" si="4"/>
        <v>7386.75</v>
      </c>
      <c r="AS19" s="18">
        <v>44909.31</v>
      </c>
      <c r="AT19" s="18">
        <f t="shared" si="5"/>
        <v>61652.33</v>
      </c>
      <c r="AU19" s="18">
        <v>0</v>
      </c>
      <c r="AV19" s="39">
        <v>0</v>
      </c>
      <c r="AW19" s="18">
        <v>3687.7</v>
      </c>
      <c r="AX19" s="18">
        <v>0</v>
      </c>
      <c r="AY19" s="39">
        <v>0</v>
      </c>
      <c r="AZ19" s="18">
        <v>59.23</v>
      </c>
      <c r="BA19" s="3">
        <v>67</v>
      </c>
      <c r="BB19" s="11" t="s">
        <v>17</v>
      </c>
      <c r="BC19" s="49" t="s">
        <v>186</v>
      </c>
      <c r="BD19" s="3" t="s">
        <v>56</v>
      </c>
      <c r="BE19" s="10">
        <v>15269865</v>
      </c>
    </row>
    <row r="20" spans="1:57" ht="33.75">
      <c r="A20" s="6">
        <v>18</v>
      </c>
      <c r="B20" s="13" t="s">
        <v>95</v>
      </c>
      <c r="C20" s="45">
        <v>1</v>
      </c>
      <c r="D20" s="18">
        <v>0</v>
      </c>
      <c r="E20" s="39">
        <v>0</v>
      </c>
      <c r="F20" s="18">
        <v>18879.77</v>
      </c>
      <c r="G20" s="18">
        <v>0</v>
      </c>
      <c r="H20" s="18">
        <v>0</v>
      </c>
      <c r="I20" s="18">
        <v>21517.71</v>
      </c>
      <c r="J20" s="18">
        <v>0</v>
      </c>
      <c r="K20" s="39">
        <v>0</v>
      </c>
      <c r="L20" s="18">
        <v>477.57</v>
      </c>
      <c r="M20" s="18">
        <v>0</v>
      </c>
      <c r="N20" s="39">
        <v>0</v>
      </c>
      <c r="O20" s="18">
        <v>498.14</v>
      </c>
      <c r="P20" s="18">
        <v>0</v>
      </c>
      <c r="Q20" s="39">
        <v>0</v>
      </c>
      <c r="R20" s="18">
        <v>1924.59</v>
      </c>
      <c r="S20" s="18">
        <v>0</v>
      </c>
      <c r="T20" s="39">
        <v>0</v>
      </c>
      <c r="U20" s="18">
        <v>8.06</v>
      </c>
      <c r="V20" s="18">
        <v>0</v>
      </c>
      <c r="W20" s="39">
        <v>0</v>
      </c>
      <c r="X20" s="18">
        <v>231.14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39">
        <v>0</v>
      </c>
      <c r="AF20" s="39">
        <v>0</v>
      </c>
      <c r="AG20" s="39">
        <v>0</v>
      </c>
      <c r="AH20" s="18">
        <f t="shared" si="0"/>
        <v>0</v>
      </c>
      <c r="AI20" s="18">
        <f t="shared" si="1"/>
        <v>0</v>
      </c>
      <c r="AJ20" s="18">
        <f t="shared" si="2"/>
        <v>2661.93</v>
      </c>
      <c r="AK20" s="18">
        <v>0</v>
      </c>
      <c r="AL20" s="39">
        <v>0</v>
      </c>
      <c r="AM20" s="18">
        <v>1443.19</v>
      </c>
      <c r="AN20" s="18">
        <v>0</v>
      </c>
      <c r="AO20" s="39">
        <v>0</v>
      </c>
      <c r="AP20" s="18">
        <v>54.64</v>
      </c>
      <c r="AQ20" s="18">
        <f t="shared" si="3"/>
        <v>0</v>
      </c>
      <c r="AR20" s="18">
        <f t="shared" si="4"/>
        <v>0</v>
      </c>
      <c r="AS20" s="18">
        <v>44909.31</v>
      </c>
      <c r="AT20" s="18">
        <f t="shared" si="5"/>
        <v>44909.31</v>
      </c>
      <c r="AU20" s="18">
        <v>0</v>
      </c>
      <c r="AV20" s="39">
        <v>0</v>
      </c>
      <c r="AW20" s="18">
        <v>3687.7</v>
      </c>
      <c r="AX20" s="18">
        <v>0</v>
      </c>
      <c r="AY20" s="39">
        <v>0</v>
      </c>
      <c r="AZ20" s="18">
        <v>59.23</v>
      </c>
      <c r="BA20" s="3">
        <v>96</v>
      </c>
      <c r="BB20" s="11" t="s">
        <v>79</v>
      </c>
      <c r="BC20" s="48" t="s">
        <v>187</v>
      </c>
      <c r="BD20" s="3" t="s">
        <v>57</v>
      </c>
      <c r="BE20" s="10">
        <v>13853000</v>
      </c>
    </row>
    <row r="21" spans="1:57" s="12" customFormat="1" ht="45">
      <c r="A21" s="6">
        <v>19</v>
      </c>
      <c r="B21" s="17" t="s">
        <v>103</v>
      </c>
      <c r="C21" s="45">
        <v>2</v>
      </c>
      <c r="D21" s="18">
        <v>0</v>
      </c>
      <c r="E21" s="39">
        <v>0</v>
      </c>
      <c r="F21" s="18">
        <v>37759.54</v>
      </c>
      <c r="G21" s="18">
        <v>2193.9</v>
      </c>
      <c r="H21" s="18">
        <v>2983.01</v>
      </c>
      <c r="I21" s="18">
        <v>43035.42</v>
      </c>
      <c r="J21" s="18">
        <v>0</v>
      </c>
      <c r="K21" s="39">
        <v>0</v>
      </c>
      <c r="L21" s="18">
        <v>955.14</v>
      </c>
      <c r="M21" s="18">
        <v>0</v>
      </c>
      <c r="N21" s="39">
        <v>0</v>
      </c>
      <c r="O21" s="18">
        <v>996.28</v>
      </c>
      <c r="P21" s="18">
        <v>0</v>
      </c>
      <c r="Q21" s="39">
        <v>0</v>
      </c>
      <c r="R21" s="18">
        <v>3849.18</v>
      </c>
      <c r="S21" s="18">
        <v>0</v>
      </c>
      <c r="T21" s="39">
        <v>0</v>
      </c>
      <c r="U21" s="18">
        <v>16.12</v>
      </c>
      <c r="V21" s="18">
        <v>0</v>
      </c>
      <c r="W21" s="39">
        <v>0</v>
      </c>
      <c r="X21" s="18">
        <v>462.28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39">
        <v>0</v>
      </c>
      <c r="AF21" s="39">
        <v>0</v>
      </c>
      <c r="AG21" s="39">
        <v>0</v>
      </c>
      <c r="AH21" s="18">
        <f t="shared" si="0"/>
        <v>0</v>
      </c>
      <c r="AI21" s="18">
        <f t="shared" si="1"/>
        <v>0</v>
      </c>
      <c r="AJ21" s="18">
        <f t="shared" si="2"/>
        <v>5323.86</v>
      </c>
      <c r="AK21" s="18">
        <v>0</v>
      </c>
      <c r="AL21" s="39">
        <v>0</v>
      </c>
      <c r="AM21" s="18">
        <v>2886.38</v>
      </c>
      <c r="AN21" s="18">
        <v>0</v>
      </c>
      <c r="AO21" s="39">
        <v>0</v>
      </c>
      <c r="AP21" s="18">
        <v>109.28</v>
      </c>
      <c r="AQ21" s="18">
        <f t="shared" si="3"/>
        <v>2193.9</v>
      </c>
      <c r="AR21" s="18">
        <f t="shared" si="4"/>
        <v>2983.01</v>
      </c>
      <c r="AS21" s="18">
        <v>89818.62</v>
      </c>
      <c r="AT21" s="18">
        <f t="shared" si="5"/>
        <v>94995.53</v>
      </c>
      <c r="AU21" s="18">
        <v>0</v>
      </c>
      <c r="AV21" s="39">
        <v>0</v>
      </c>
      <c r="AW21" s="18">
        <v>7375.4</v>
      </c>
      <c r="AX21" s="18">
        <v>0</v>
      </c>
      <c r="AY21" s="39">
        <v>0</v>
      </c>
      <c r="AZ21" s="18">
        <v>118.46</v>
      </c>
      <c r="BA21" s="11">
        <v>166</v>
      </c>
      <c r="BB21" s="11" t="s">
        <v>103</v>
      </c>
      <c r="BC21" s="49" t="s">
        <v>188</v>
      </c>
      <c r="BD21" s="11" t="s">
        <v>104</v>
      </c>
      <c r="BE21" s="15">
        <v>40571960</v>
      </c>
    </row>
    <row r="22" spans="1:57" ht="33.75">
      <c r="A22" s="6">
        <v>20</v>
      </c>
      <c r="B22" s="3" t="s">
        <v>18</v>
      </c>
      <c r="C22" s="45">
        <v>2</v>
      </c>
      <c r="D22" s="18">
        <v>0</v>
      </c>
      <c r="E22" s="39">
        <v>0</v>
      </c>
      <c r="F22" s="18">
        <v>37759.54</v>
      </c>
      <c r="G22" s="18">
        <v>829.58</v>
      </c>
      <c r="H22" s="18">
        <v>4510.31</v>
      </c>
      <c r="I22" s="18">
        <v>43035.42</v>
      </c>
      <c r="J22" s="18">
        <v>0</v>
      </c>
      <c r="K22" s="39">
        <v>0</v>
      </c>
      <c r="L22" s="18">
        <v>955.14</v>
      </c>
      <c r="M22" s="18">
        <v>0</v>
      </c>
      <c r="N22" s="39">
        <v>0</v>
      </c>
      <c r="O22" s="18">
        <v>996.28</v>
      </c>
      <c r="P22" s="18">
        <v>0</v>
      </c>
      <c r="Q22" s="39">
        <v>0</v>
      </c>
      <c r="R22" s="18">
        <v>3849.18</v>
      </c>
      <c r="S22" s="18">
        <v>0</v>
      </c>
      <c r="T22" s="39">
        <v>0</v>
      </c>
      <c r="U22" s="18">
        <v>16.12</v>
      </c>
      <c r="V22" s="18">
        <v>0</v>
      </c>
      <c r="W22" s="39">
        <v>0</v>
      </c>
      <c r="X22" s="18">
        <v>462.28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39">
        <v>0</v>
      </c>
      <c r="AF22" s="39">
        <v>0</v>
      </c>
      <c r="AG22" s="39">
        <v>0</v>
      </c>
      <c r="AH22" s="18">
        <f t="shared" si="0"/>
        <v>0</v>
      </c>
      <c r="AI22" s="18">
        <f t="shared" si="1"/>
        <v>0</v>
      </c>
      <c r="AJ22" s="18">
        <f t="shared" si="2"/>
        <v>5323.86</v>
      </c>
      <c r="AK22" s="18">
        <v>0</v>
      </c>
      <c r="AL22" s="39">
        <v>0</v>
      </c>
      <c r="AM22" s="18">
        <v>2886.38</v>
      </c>
      <c r="AN22" s="18">
        <v>0</v>
      </c>
      <c r="AO22" s="39">
        <v>0</v>
      </c>
      <c r="AP22" s="18">
        <v>109.28</v>
      </c>
      <c r="AQ22" s="18">
        <f t="shared" si="3"/>
        <v>829.58</v>
      </c>
      <c r="AR22" s="18">
        <f t="shared" si="4"/>
        <v>4510.31</v>
      </c>
      <c r="AS22" s="18">
        <v>89818.62</v>
      </c>
      <c r="AT22" s="18">
        <f t="shared" si="5"/>
        <v>95158.51</v>
      </c>
      <c r="AU22" s="18">
        <v>0</v>
      </c>
      <c r="AV22" s="39">
        <v>0</v>
      </c>
      <c r="AW22" s="18">
        <v>7375.4</v>
      </c>
      <c r="AX22" s="18">
        <v>0</v>
      </c>
      <c r="AY22" s="39">
        <v>0</v>
      </c>
      <c r="AZ22" s="18">
        <v>118.46</v>
      </c>
      <c r="BA22" s="3">
        <v>103</v>
      </c>
      <c r="BB22" s="11" t="s">
        <v>18</v>
      </c>
      <c r="BC22" s="49" t="s">
        <v>189</v>
      </c>
      <c r="BD22" s="3" t="s">
        <v>58</v>
      </c>
      <c r="BE22" s="10">
        <v>22228590</v>
      </c>
    </row>
    <row r="23" spans="1:57" ht="33.75">
      <c r="A23" s="6">
        <v>21</v>
      </c>
      <c r="B23" s="3" t="s">
        <v>20</v>
      </c>
      <c r="C23" s="45">
        <v>1</v>
      </c>
      <c r="D23" s="18">
        <v>0</v>
      </c>
      <c r="E23" s="39">
        <v>0</v>
      </c>
      <c r="F23" s="18">
        <v>18879.77</v>
      </c>
      <c r="G23" s="18">
        <v>528.38</v>
      </c>
      <c r="H23" s="18">
        <v>1614.31</v>
      </c>
      <c r="I23" s="18">
        <v>21517.71</v>
      </c>
      <c r="J23" s="18">
        <v>0</v>
      </c>
      <c r="K23" s="39">
        <v>0</v>
      </c>
      <c r="L23" s="18">
        <v>477.57</v>
      </c>
      <c r="M23" s="18">
        <v>0</v>
      </c>
      <c r="N23" s="39">
        <v>0</v>
      </c>
      <c r="O23" s="18">
        <v>498.14</v>
      </c>
      <c r="P23" s="18">
        <v>0</v>
      </c>
      <c r="Q23" s="39">
        <v>0</v>
      </c>
      <c r="R23" s="18">
        <v>1924.59</v>
      </c>
      <c r="S23" s="18">
        <v>0</v>
      </c>
      <c r="T23" s="39">
        <v>0</v>
      </c>
      <c r="U23" s="18">
        <v>8.06</v>
      </c>
      <c r="V23" s="18">
        <v>0</v>
      </c>
      <c r="W23" s="39">
        <v>0</v>
      </c>
      <c r="X23" s="18">
        <v>231.14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39">
        <v>0</v>
      </c>
      <c r="AF23" s="39">
        <v>0</v>
      </c>
      <c r="AG23" s="39">
        <v>0</v>
      </c>
      <c r="AH23" s="18">
        <f t="shared" si="0"/>
        <v>0</v>
      </c>
      <c r="AI23" s="18">
        <f t="shared" si="1"/>
        <v>0</v>
      </c>
      <c r="AJ23" s="18">
        <f t="shared" si="2"/>
        <v>2661.93</v>
      </c>
      <c r="AK23" s="18">
        <v>0</v>
      </c>
      <c r="AL23" s="39">
        <v>0</v>
      </c>
      <c r="AM23" s="18">
        <v>1443.19</v>
      </c>
      <c r="AN23" s="18">
        <v>0</v>
      </c>
      <c r="AO23" s="39">
        <v>0</v>
      </c>
      <c r="AP23" s="18">
        <v>54.64</v>
      </c>
      <c r="AQ23" s="18">
        <f t="shared" si="3"/>
        <v>528.38</v>
      </c>
      <c r="AR23" s="18">
        <f t="shared" si="4"/>
        <v>1614.31</v>
      </c>
      <c r="AS23" s="18">
        <v>44909.31</v>
      </c>
      <c r="AT23" s="18">
        <f t="shared" si="5"/>
        <v>47052</v>
      </c>
      <c r="AU23" s="18">
        <v>0</v>
      </c>
      <c r="AV23" s="39">
        <v>0</v>
      </c>
      <c r="AW23" s="18">
        <v>3687.7</v>
      </c>
      <c r="AX23" s="18">
        <v>0</v>
      </c>
      <c r="AY23" s="39">
        <v>0</v>
      </c>
      <c r="AZ23" s="18">
        <v>59.23</v>
      </c>
      <c r="BA23" s="3">
        <v>36</v>
      </c>
      <c r="BB23" s="11" t="s">
        <v>20</v>
      </c>
      <c r="BC23" s="48" t="s">
        <v>190</v>
      </c>
      <c r="BD23" s="3" t="s">
        <v>59</v>
      </c>
      <c r="BE23" s="10">
        <v>898727</v>
      </c>
    </row>
    <row r="24" spans="1:57" s="12" customFormat="1" ht="16.5" customHeight="1">
      <c r="A24" s="6">
        <v>22</v>
      </c>
      <c r="B24" s="35" t="s">
        <v>111</v>
      </c>
      <c r="C24" s="45">
        <v>1</v>
      </c>
      <c r="D24" s="18">
        <v>0</v>
      </c>
      <c r="E24" s="39">
        <v>0</v>
      </c>
      <c r="F24" s="18">
        <v>18879.77</v>
      </c>
      <c r="G24" s="18">
        <v>12507.19</v>
      </c>
      <c r="H24" s="18">
        <v>7777.22</v>
      </c>
      <c r="I24" s="18">
        <v>21517.71</v>
      </c>
      <c r="J24" s="18">
        <v>0</v>
      </c>
      <c r="K24" s="39">
        <v>0</v>
      </c>
      <c r="L24" s="18">
        <v>477.57</v>
      </c>
      <c r="M24" s="18">
        <v>0</v>
      </c>
      <c r="N24" s="39">
        <v>0</v>
      </c>
      <c r="O24" s="18">
        <v>498.14</v>
      </c>
      <c r="P24" s="18">
        <v>0</v>
      </c>
      <c r="Q24" s="39">
        <v>0</v>
      </c>
      <c r="R24" s="18">
        <v>1924.59</v>
      </c>
      <c r="S24" s="18">
        <v>0</v>
      </c>
      <c r="T24" s="39">
        <v>0</v>
      </c>
      <c r="U24" s="18">
        <v>8.06</v>
      </c>
      <c r="V24" s="18">
        <v>0</v>
      </c>
      <c r="W24" s="39">
        <v>0</v>
      </c>
      <c r="X24" s="18">
        <v>231.14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39">
        <v>0</v>
      </c>
      <c r="AF24" s="39">
        <v>0</v>
      </c>
      <c r="AG24" s="39">
        <v>0</v>
      </c>
      <c r="AH24" s="18">
        <f t="shared" si="0"/>
        <v>0</v>
      </c>
      <c r="AI24" s="18">
        <f t="shared" si="1"/>
        <v>0</v>
      </c>
      <c r="AJ24" s="18">
        <f t="shared" si="2"/>
        <v>2661.93</v>
      </c>
      <c r="AK24" s="18">
        <v>720</v>
      </c>
      <c r="AL24" s="39">
        <v>480</v>
      </c>
      <c r="AM24" s="18">
        <v>1443.19</v>
      </c>
      <c r="AN24" s="18">
        <v>0</v>
      </c>
      <c r="AO24" s="39">
        <v>0</v>
      </c>
      <c r="AP24" s="18">
        <v>54.64</v>
      </c>
      <c r="AQ24" s="18">
        <f t="shared" si="3"/>
        <v>13227.19</v>
      </c>
      <c r="AR24" s="18">
        <f t="shared" si="4"/>
        <v>8257.220000000001</v>
      </c>
      <c r="AS24" s="18">
        <v>44909.31</v>
      </c>
      <c r="AT24" s="18">
        <f t="shared" si="5"/>
        <v>66393.72</v>
      </c>
      <c r="AU24" s="18">
        <v>0</v>
      </c>
      <c r="AV24" s="39">
        <v>0</v>
      </c>
      <c r="AW24" s="18">
        <v>3687.7</v>
      </c>
      <c r="AX24" s="18">
        <v>0</v>
      </c>
      <c r="AY24" s="39">
        <v>0</v>
      </c>
      <c r="AZ24" s="18">
        <v>59.23</v>
      </c>
      <c r="BA24" s="11">
        <v>171</v>
      </c>
      <c r="BB24" s="55" t="s">
        <v>112</v>
      </c>
      <c r="BC24" s="50" t="s">
        <v>113</v>
      </c>
      <c r="BD24" s="37" t="s">
        <v>114</v>
      </c>
      <c r="BE24" s="38">
        <v>18878773</v>
      </c>
    </row>
    <row r="25" spans="1:57" ht="33.75">
      <c r="A25" s="6">
        <v>23</v>
      </c>
      <c r="B25" s="3" t="s">
        <v>21</v>
      </c>
      <c r="C25" s="45">
        <v>2</v>
      </c>
      <c r="D25" s="18">
        <v>0</v>
      </c>
      <c r="E25" s="39">
        <v>0</v>
      </c>
      <c r="F25" s="18">
        <v>37759.54</v>
      </c>
      <c r="G25" s="18">
        <v>10622.42</v>
      </c>
      <c r="H25" s="18">
        <v>4950.72</v>
      </c>
      <c r="I25" s="18">
        <v>43035.42</v>
      </c>
      <c r="J25" s="18">
        <v>0</v>
      </c>
      <c r="K25" s="39">
        <v>0</v>
      </c>
      <c r="L25" s="18">
        <v>955.14</v>
      </c>
      <c r="M25" s="18">
        <v>0</v>
      </c>
      <c r="N25" s="39">
        <v>0</v>
      </c>
      <c r="O25" s="18">
        <v>996.28</v>
      </c>
      <c r="P25" s="18">
        <v>0</v>
      </c>
      <c r="Q25" s="39">
        <v>0</v>
      </c>
      <c r="R25" s="18">
        <v>3849.18</v>
      </c>
      <c r="S25" s="18">
        <v>0</v>
      </c>
      <c r="T25" s="39">
        <v>0</v>
      </c>
      <c r="U25" s="18">
        <v>16.12</v>
      </c>
      <c r="V25" s="18">
        <v>0</v>
      </c>
      <c r="W25" s="39">
        <v>0</v>
      </c>
      <c r="X25" s="18">
        <v>462.28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39">
        <v>0</v>
      </c>
      <c r="AF25" s="39">
        <v>0</v>
      </c>
      <c r="AG25" s="39">
        <v>0</v>
      </c>
      <c r="AH25" s="18">
        <f t="shared" si="0"/>
        <v>0</v>
      </c>
      <c r="AI25" s="18">
        <f t="shared" si="1"/>
        <v>0</v>
      </c>
      <c r="AJ25" s="18">
        <f t="shared" si="2"/>
        <v>5323.86</v>
      </c>
      <c r="AK25" s="18">
        <v>0</v>
      </c>
      <c r="AL25" s="39">
        <v>0</v>
      </c>
      <c r="AM25" s="18">
        <v>2886.38</v>
      </c>
      <c r="AN25" s="18">
        <v>0</v>
      </c>
      <c r="AO25" s="39">
        <v>0</v>
      </c>
      <c r="AP25" s="18">
        <v>109.28</v>
      </c>
      <c r="AQ25" s="18">
        <f t="shared" si="3"/>
        <v>10622.42</v>
      </c>
      <c r="AR25" s="18">
        <f t="shared" si="4"/>
        <v>4950.72</v>
      </c>
      <c r="AS25" s="18">
        <v>89818.62</v>
      </c>
      <c r="AT25" s="18">
        <f t="shared" si="5"/>
        <v>105391.76</v>
      </c>
      <c r="AU25" s="18">
        <v>0</v>
      </c>
      <c r="AV25" s="39">
        <v>0</v>
      </c>
      <c r="AW25" s="18">
        <v>7375.4</v>
      </c>
      <c r="AX25" s="18">
        <v>0</v>
      </c>
      <c r="AY25" s="39">
        <v>0</v>
      </c>
      <c r="AZ25" s="18">
        <v>118.46</v>
      </c>
      <c r="BA25" s="3">
        <v>10</v>
      </c>
      <c r="BB25" s="11" t="s">
        <v>21</v>
      </c>
      <c r="BC25" s="49" t="s">
        <v>191</v>
      </c>
      <c r="BD25" s="3" t="s">
        <v>60</v>
      </c>
      <c r="BE25" s="10">
        <v>893525</v>
      </c>
    </row>
    <row r="26" spans="1:57" ht="33.75">
      <c r="A26" s="6">
        <v>24</v>
      </c>
      <c r="B26" s="3" t="s">
        <v>3</v>
      </c>
      <c r="C26" s="45">
        <v>12</v>
      </c>
      <c r="D26" s="18">
        <v>861722.02</v>
      </c>
      <c r="E26" s="39">
        <v>882742.56</v>
      </c>
      <c r="F26" s="18">
        <v>226557.24</v>
      </c>
      <c r="G26" s="18">
        <v>506531.45</v>
      </c>
      <c r="H26" s="18">
        <v>629039.38</v>
      </c>
      <c r="I26" s="18">
        <v>258212.52</v>
      </c>
      <c r="J26" s="18">
        <v>29855.78</v>
      </c>
      <c r="K26" s="39">
        <v>20673.3</v>
      </c>
      <c r="L26" s="18">
        <v>5730.84</v>
      </c>
      <c r="M26" s="18">
        <v>87201.11</v>
      </c>
      <c r="N26" s="39">
        <v>87201.12</v>
      </c>
      <c r="O26" s="18">
        <v>5977.68</v>
      </c>
      <c r="P26" s="18">
        <v>323500.41</v>
      </c>
      <c r="Q26" s="39">
        <v>246430.47</v>
      </c>
      <c r="R26" s="18">
        <v>23095.08</v>
      </c>
      <c r="S26" s="18">
        <v>0</v>
      </c>
      <c r="T26" s="39">
        <v>0</v>
      </c>
      <c r="U26" s="18">
        <v>96.72</v>
      </c>
      <c r="V26" s="18">
        <v>0</v>
      </c>
      <c r="W26" s="39">
        <v>0</v>
      </c>
      <c r="X26" s="18">
        <v>2773.68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39">
        <v>0</v>
      </c>
      <c r="AF26" s="39">
        <v>0</v>
      </c>
      <c r="AG26" s="39">
        <v>0</v>
      </c>
      <c r="AH26" s="18">
        <f t="shared" si="0"/>
        <v>410701.51999999996</v>
      </c>
      <c r="AI26" s="18">
        <f t="shared" si="1"/>
        <v>333631.58999999997</v>
      </c>
      <c r="AJ26" s="18">
        <f t="shared" si="2"/>
        <v>31943.160000000003</v>
      </c>
      <c r="AK26" s="18">
        <v>22320</v>
      </c>
      <c r="AL26" s="39">
        <v>30060</v>
      </c>
      <c r="AM26" s="18">
        <v>17318.28</v>
      </c>
      <c r="AN26" s="18">
        <v>1320</v>
      </c>
      <c r="AO26" s="39">
        <v>1080</v>
      </c>
      <c r="AP26" s="18">
        <v>655.68</v>
      </c>
      <c r="AQ26" s="18">
        <f t="shared" si="3"/>
        <v>1832450.77</v>
      </c>
      <c r="AR26" s="18">
        <f t="shared" si="4"/>
        <v>1897226.83</v>
      </c>
      <c r="AS26" s="18">
        <v>538911.72</v>
      </c>
      <c r="AT26" s="18">
        <f t="shared" si="5"/>
        <v>4268589.32</v>
      </c>
      <c r="AU26" s="18">
        <v>69078.71</v>
      </c>
      <c r="AV26" s="39">
        <v>54194.12</v>
      </c>
      <c r="AW26" s="18">
        <v>44252.4</v>
      </c>
      <c r="AX26" s="18">
        <v>0</v>
      </c>
      <c r="AY26" s="39">
        <v>4558.12</v>
      </c>
      <c r="AZ26" s="18">
        <v>710.76</v>
      </c>
      <c r="BA26" s="3">
        <v>113</v>
      </c>
      <c r="BB26" s="11" t="s">
        <v>3</v>
      </c>
      <c r="BC26" s="51" t="s">
        <v>192</v>
      </c>
      <c r="BD26" s="31" t="s">
        <v>109</v>
      </c>
      <c r="BE26" s="10">
        <v>14169353</v>
      </c>
    </row>
    <row r="27" spans="1:57" s="12" customFormat="1" ht="33.75">
      <c r="A27" s="6">
        <v>25</v>
      </c>
      <c r="B27" s="3" t="s">
        <v>22</v>
      </c>
      <c r="C27" s="45">
        <v>8</v>
      </c>
      <c r="D27" s="18">
        <v>13778.63</v>
      </c>
      <c r="E27" s="39">
        <v>15235.25</v>
      </c>
      <c r="F27" s="18">
        <v>151038.16</v>
      </c>
      <c r="G27" s="18">
        <v>36535</v>
      </c>
      <c r="H27" s="18">
        <v>36712.7</v>
      </c>
      <c r="I27" s="18">
        <v>172141.68</v>
      </c>
      <c r="J27" s="18">
        <v>3410.38</v>
      </c>
      <c r="K27" s="39">
        <v>0</v>
      </c>
      <c r="L27" s="18">
        <v>3820.56</v>
      </c>
      <c r="M27" s="18">
        <v>0</v>
      </c>
      <c r="N27" s="39">
        <v>0</v>
      </c>
      <c r="O27" s="18">
        <v>3985.12</v>
      </c>
      <c r="P27" s="18">
        <v>0</v>
      </c>
      <c r="Q27" s="39">
        <v>0</v>
      </c>
      <c r="R27" s="18">
        <v>15396.72</v>
      </c>
      <c r="S27" s="18">
        <v>0</v>
      </c>
      <c r="T27" s="39">
        <v>1588.76</v>
      </c>
      <c r="U27" s="18">
        <v>64.48</v>
      </c>
      <c r="V27" s="18">
        <v>0</v>
      </c>
      <c r="W27" s="39">
        <v>0</v>
      </c>
      <c r="X27" s="18">
        <v>1849.12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39">
        <v>0</v>
      </c>
      <c r="AF27" s="39">
        <v>0</v>
      </c>
      <c r="AG27" s="39">
        <v>0</v>
      </c>
      <c r="AH27" s="18">
        <f t="shared" si="0"/>
        <v>0</v>
      </c>
      <c r="AI27" s="18">
        <f t="shared" si="1"/>
        <v>1588.76</v>
      </c>
      <c r="AJ27" s="18">
        <f t="shared" si="2"/>
        <v>21295.44</v>
      </c>
      <c r="AK27" s="18">
        <v>1140</v>
      </c>
      <c r="AL27" s="39">
        <v>720</v>
      </c>
      <c r="AM27" s="18">
        <v>11545.52</v>
      </c>
      <c r="AN27" s="18">
        <v>0</v>
      </c>
      <c r="AO27" s="39">
        <v>0</v>
      </c>
      <c r="AP27" s="18">
        <v>437.12</v>
      </c>
      <c r="AQ27" s="18">
        <f t="shared" si="3"/>
        <v>54864.009999999995</v>
      </c>
      <c r="AR27" s="18">
        <f t="shared" si="4"/>
        <v>54256.71</v>
      </c>
      <c r="AS27" s="18">
        <v>359274.48</v>
      </c>
      <c r="AT27" s="18">
        <f t="shared" si="5"/>
        <v>468395.19999999995</v>
      </c>
      <c r="AU27" s="18">
        <v>0</v>
      </c>
      <c r="AV27" s="39">
        <v>7837.86</v>
      </c>
      <c r="AW27" s="18">
        <v>29501.6</v>
      </c>
      <c r="AX27" s="18">
        <v>0</v>
      </c>
      <c r="AY27" s="39">
        <v>0</v>
      </c>
      <c r="AZ27" s="18">
        <v>473.84</v>
      </c>
      <c r="BA27" s="3">
        <v>44</v>
      </c>
      <c r="BB27" s="11" t="s">
        <v>22</v>
      </c>
      <c r="BC27" s="4" t="s">
        <v>193</v>
      </c>
      <c r="BD27" s="3" t="s">
        <v>61</v>
      </c>
      <c r="BE27" s="10">
        <v>8492618</v>
      </c>
    </row>
    <row r="28" spans="1:57" s="12" customFormat="1" ht="33.75">
      <c r="A28" s="6">
        <v>26</v>
      </c>
      <c r="B28" s="11" t="s">
        <v>82</v>
      </c>
      <c r="C28" s="45">
        <v>1</v>
      </c>
      <c r="D28" s="18">
        <v>0</v>
      </c>
      <c r="E28" s="39">
        <v>0</v>
      </c>
      <c r="F28" s="18">
        <v>18879.77</v>
      </c>
      <c r="G28" s="18">
        <v>14495.58</v>
      </c>
      <c r="H28" s="18">
        <v>4938.37</v>
      </c>
      <c r="I28" s="18">
        <v>21517.71</v>
      </c>
      <c r="J28" s="18">
        <v>0</v>
      </c>
      <c r="K28" s="39">
        <v>0</v>
      </c>
      <c r="L28" s="18">
        <v>477.57</v>
      </c>
      <c r="M28" s="18">
        <v>0</v>
      </c>
      <c r="N28" s="39">
        <v>0</v>
      </c>
      <c r="O28" s="18">
        <v>498.14</v>
      </c>
      <c r="P28" s="18">
        <v>0</v>
      </c>
      <c r="Q28" s="39">
        <v>0</v>
      </c>
      <c r="R28" s="18">
        <v>1924.59</v>
      </c>
      <c r="S28" s="18">
        <v>0</v>
      </c>
      <c r="T28" s="39">
        <v>0</v>
      </c>
      <c r="U28" s="18">
        <v>8.06</v>
      </c>
      <c r="V28" s="18">
        <v>0</v>
      </c>
      <c r="W28" s="39">
        <v>0</v>
      </c>
      <c r="X28" s="18">
        <v>231.14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39">
        <v>0</v>
      </c>
      <c r="AF28" s="39">
        <v>0</v>
      </c>
      <c r="AG28" s="39">
        <v>0</v>
      </c>
      <c r="AH28" s="18">
        <f t="shared" si="0"/>
        <v>0</v>
      </c>
      <c r="AI28" s="18">
        <f t="shared" si="1"/>
        <v>0</v>
      </c>
      <c r="AJ28" s="18">
        <f t="shared" si="2"/>
        <v>2661.93</v>
      </c>
      <c r="AK28" s="18">
        <v>360</v>
      </c>
      <c r="AL28" s="39">
        <v>600</v>
      </c>
      <c r="AM28" s="18">
        <v>1443.19</v>
      </c>
      <c r="AN28" s="18">
        <v>0</v>
      </c>
      <c r="AO28" s="39">
        <v>0</v>
      </c>
      <c r="AP28" s="18">
        <v>54.64</v>
      </c>
      <c r="AQ28" s="18">
        <f t="shared" si="3"/>
        <v>14855.58</v>
      </c>
      <c r="AR28" s="18">
        <f t="shared" si="4"/>
        <v>5538.37</v>
      </c>
      <c r="AS28" s="18">
        <v>44909.31</v>
      </c>
      <c r="AT28" s="18">
        <f t="shared" si="5"/>
        <v>65303.259999999995</v>
      </c>
      <c r="AU28" s="18">
        <v>0</v>
      </c>
      <c r="AV28" s="39">
        <v>0</v>
      </c>
      <c r="AW28" s="18">
        <v>3687.7</v>
      </c>
      <c r="AX28" s="18">
        <v>0</v>
      </c>
      <c r="AY28" s="39">
        <v>0</v>
      </c>
      <c r="AZ28" s="18">
        <v>59.23</v>
      </c>
      <c r="BA28" s="11">
        <v>155</v>
      </c>
      <c r="BB28" s="11" t="s">
        <v>82</v>
      </c>
      <c r="BC28" s="49" t="s">
        <v>194</v>
      </c>
      <c r="BD28" s="11" t="s">
        <v>108</v>
      </c>
      <c r="BE28" s="15">
        <v>35770932</v>
      </c>
    </row>
    <row r="29" spans="1:57" s="12" customFormat="1" ht="22.5">
      <c r="A29" s="6">
        <v>27</v>
      </c>
      <c r="B29" s="3" t="s">
        <v>23</v>
      </c>
      <c r="C29" s="45">
        <v>1</v>
      </c>
      <c r="D29" s="18">
        <v>0</v>
      </c>
      <c r="E29" s="39">
        <v>0</v>
      </c>
      <c r="F29" s="18">
        <v>18879.77</v>
      </c>
      <c r="G29" s="18">
        <v>189.81</v>
      </c>
      <c r="H29" s="18">
        <v>732.33</v>
      </c>
      <c r="I29" s="18">
        <v>21517.71</v>
      </c>
      <c r="J29" s="18">
        <v>0</v>
      </c>
      <c r="K29" s="39">
        <v>0</v>
      </c>
      <c r="L29" s="18">
        <v>477.57</v>
      </c>
      <c r="M29" s="18">
        <v>0</v>
      </c>
      <c r="N29" s="39">
        <v>0</v>
      </c>
      <c r="O29" s="18">
        <v>498.14</v>
      </c>
      <c r="P29" s="18">
        <v>0</v>
      </c>
      <c r="Q29" s="39">
        <v>0</v>
      </c>
      <c r="R29" s="18">
        <v>1924.59</v>
      </c>
      <c r="S29" s="18">
        <v>0</v>
      </c>
      <c r="T29" s="39">
        <v>0</v>
      </c>
      <c r="U29" s="18">
        <v>8.06</v>
      </c>
      <c r="V29" s="18">
        <v>0</v>
      </c>
      <c r="W29" s="39">
        <v>0</v>
      </c>
      <c r="X29" s="18">
        <v>231.14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39">
        <v>0</v>
      </c>
      <c r="AF29" s="39">
        <v>0</v>
      </c>
      <c r="AG29" s="39">
        <v>0</v>
      </c>
      <c r="AH29" s="18">
        <f t="shared" si="0"/>
        <v>0</v>
      </c>
      <c r="AI29" s="18">
        <f t="shared" si="1"/>
        <v>0</v>
      </c>
      <c r="AJ29" s="18">
        <f t="shared" si="2"/>
        <v>2661.93</v>
      </c>
      <c r="AK29" s="18">
        <v>0</v>
      </c>
      <c r="AL29" s="39">
        <v>0</v>
      </c>
      <c r="AM29" s="18">
        <v>1443.19</v>
      </c>
      <c r="AN29" s="18">
        <v>0</v>
      </c>
      <c r="AO29" s="39">
        <v>0</v>
      </c>
      <c r="AP29" s="18">
        <v>54.64</v>
      </c>
      <c r="AQ29" s="18">
        <f t="shared" si="3"/>
        <v>189.81</v>
      </c>
      <c r="AR29" s="18">
        <f t="shared" si="4"/>
        <v>732.33</v>
      </c>
      <c r="AS29" s="18">
        <v>44909.31</v>
      </c>
      <c r="AT29" s="18">
        <f t="shared" si="5"/>
        <v>45831.45</v>
      </c>
      <c r="AU29" s="18">
        <v>0</v>
      </c>
      <c r="AV29" s="39">
        <v>0</v>
      </c>
      <c r="AW29" s="18">
        <v>3687.7</v>
      </c>
      <c r="AX29" s="18">
        <v>0</v>
      </c>
      <c r="AY29" s="39">
        <v>0</v>
      </c>
      <c r="AZ29" s="18">
        <v>59.23</v>
      </c>
      <c r="BA29" s="11">
        <v>167</v>
      </c>
      <c r="BB29" s="11" t="s">
        <v>23</v>
      </c>
      <c r="BC29" s="48" t="s">
        <v>195</v>
      </c>
      <c r="BD29" s="3" t="s">
        <v>62</v>
      </c>
      <c r="BE29" s="10">
        <v>2467860</v>
      </c>
    </row>
    <row r="30" spans="1:57" ht="33.75">
      <c r="A30" s="6">
        <v>28</v>
      </c>
      <c r="B30" s="3" t="s">
        <v>24</v>
      </c>
      <c r="C30" s="45">
        <v>1</v>
      </c>
      <c r="D30" s="18">
        <v>0</v>
      </c>
      <c r="E30" s="39">
        <v>0</v>
      </c>
      <c r="F30" s="18">
        <v>18879.77</v>
      </c>
      <c r="G30" s="18">
        <v>311.36</v>
      </c>
      <c r="H30" s="18">
        <v>660.69</v>
      </c>
      <c r="I30" s="18">
        <v>21517.71</v>
      </c>
      <c r="J30" s="18">
        <v>0</v>
      </c>
      <c r="K30" s="39">
        <v>0</v>
      </c>
      <c r="L30" s="18">
        <v>477.57</v>
      </c>
      <c r="M30" s="18">
        <v>0</v>
      </c>
      <c r="N30" s="39">
        <v>0</v>
      </c>
      <c r="O30" s="18">
        <v>498.14</v>
      </c>
      <c r="P30" s="18">
        <v>0</v>
      </c>
      <c r="Q30" s="39">
        <v>0</v>
      </c>
      <c r="R30" s="18">
        <v>1924.59</v>
      </c>
      <c r="S30" s="18">
        <v>0</v>
      </c>
      <c r="T30" s="39">
        <v>0</v>
      </c>
      <c r="U30" s="18">
        <v>8.06</v>
      </c>
      <c r="V30" s="18">
        <v>0</v>
      </c>
      <c r="W30" s="39">
        <v>0</v>
      </c>
      <c r="X30" s="18">
        <v>231.14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39">
        <v>0</v>
      </c>
      <c r="AF30" s="39">
        <v>0</v>
      </c>
      <c r="AG30" s="39">
        <v>0</v>
      </c>
      <c r="AH30" s="18">
        <f t="shared" si="0"/>
        <v>0</v>
      </c>
      <c r="AI30" s="18">
        <f t="shared" si="1"/>
        <v>0</v>
      </c>
      <c r="AJ30" s="18">
        <f t="shared" si="2"/>
        <v>2661.93</v>
      </c>
      <c r="AK30" s="18">
        <v>0</v>
      </c>
      <c r="AL30" s="39">
        <v>0</v>
      </c>
      <c r="AM30" s="18">
        <v>1443.19</v>
      </c>
      <c r="AN30" s="18">
        <v>0</v>
      </c>
      <c r="AO30" s="39">
        <v>0</v>
      </c>
      <c r="AP30" s="18">
        <v>54.64</v>
      </c>
      <c r="AQ30" s="18">
        <f t="shared" si="3"/>
        <v>311.36</v>
      </c>
      <c r="AR30" s="18">
        <f t="shared" si="4"/>
        <v>660.69</v>
      </c>
      <c r="AS30" s="18">
        <v>44909.31</v>
      </c>
      <c r="AT30" s="18">
        <f t="shared" si="5"/>
        <v>45881.36</v>
      </c>
      <c r="AU30" s="18">
        <v>0</v>
      </c>
      <c r="AV30" s="39">
        <v>0</v>
      </c>
      <c r="AW30" s="18">
        <v>3687.7</v>
      </c>
      <c r="AX30" s="18">
        <v>0</v>
      </c>
      <c r="AY30" s="39">
        <v>0</v>
      </c>
      <c r="AZ30" s="18">
        <v>59.23</v>
      </c>
      <c r="BA30" s="3">
        <v>64</v>
      </c>
      <c r="BB30" s="11" t="s">
        <v>24</v>
      </c>
      <c r="BC30" s="4" t="s">
        <v>196</v>
      </c>
      <c r="BD30" s="3" t="s">
        <v>63</v>
      </c>
      <c r="BE30" s="10">
        <v>18679053</v>
      </c>
    </row>
    <row r="31" spans="1:57" ht="45">
      <c r="A31" s="6">
        <v>29</v>
      </c>
      <c r="B31" s="3" t="s">
        <v>96</v>
      </c>
      <c r="C31" s="45">
        <v>3</v>
      </c>
      <c r="D31" s="18">
        <v>47772.86</v>
      </c>
      <c r="E31" s="39">
        <v>20253.77</v>
      </c>
      <c r="F31" s="18">
        <v>56639.31</v>
      </c>
      <c r="G31" s="18">
        <v>54789.52</v>
      </c>
      <c r="H31" s="18">
        <v>36619.1</v>
      </c>
      <c r="I31" s="18">
        <v>64553.13</v>
      </c>
      <c r="J31" s="18">
        <v>0</v>
      </c>
      <c r="K31" s="39">
        <v>0</v>
      </c>
      <c r="L31" s="18">
        <v>1432.71</v>
      </c>
      <c r="M31" s="18">
        <v>0</v>
      </c>
      <c r="N31" s="39">
        <v>0</v>
      </c>
      <c r="O31" s="18">
        <v>1494.42</v>
      </c>
      <c r="P31" s="18">
        <v>0</v>
      </c>
      <c r="Q31" s="39">
        <v>0</v>
      </c>
      <c r="R31" s="18">
        <v>5773.77</v>
      </c>
      <c r="S31" s="18">
        <v>0</v>
      </c>
      <c r="T31" s="39">
        <v>0</v>
      </c>
      <c r="U31" s="18">
        <v>24.18</v>
      </c>
      <c r="V31" s="18">
        <v>0</v>
      </c>
      <c r="W31" s="39">
        <v>0</v>
      </c>
      <c r="X31" s="18">
        <v>693.42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39">
        <v>0</v>
      </c>
      <c r="AF31" s="39">
        <v>0</v>
      </c>
      <c r="AG31" s="39">
        <v>0</v>
      </c>
      <c r="AH31" s="18">
        <f t="shared" si="0"/>
        <v>0</v>
      </c>
      <c r="AI31" s="18">
        <f t="shared" si="1"/>
        <v>0</v>
      </c>
      <c r="AJ31" s="18">
        <f t="shared" si="2"/>
        <v>7985.790000000001</v>
      </c>
      <c r="AK31" s="18">
        <v>3600</v>
      </c>
      <c r="AL31" s="39">
        <v>1920</v>
      </c>
      <c r="AM31" s="18">
        <v>4329.57</v>
      </c>
      <c r="AN31" s="18">
        <v>0</v>
      </c>
      <c r="AO31" s="39">
        <v>0</v>
      </c>
      <c r="AP31" s="18">
        <v>163.92</v>
      </c>
      <c r="AQ31" s="18">
        <f t="shared" si="3"/>
        <v>106162.38</v>
      </c>
      <c r="AR31" s="18">
        <f t="shared" si="4"/>
        <v>58792.869999999995</v>
      </c>
      <c r="AS31" s="18">
        <v>134727.93</v>
      </c>
      <c r="AT31" s="18">
        <f t="shared" si="5"/>
        <v>299683.18</v>
      </c>
      <c r="AU31" s="18">
        <v>1281.08</v>
      </c>
      <c r="AV31" s="39">
        <v>1281.08</v>
      </c>
      <c r="AW31" s="18">
        <v>3687.7</v>
      </c>
      <c r="AX31" s="18">
        <v>0</v>
      </c>
      <c r="AY31" s="39">
        <v>0</v>
      </c>
      <c r="AZ31" s="18">
        <v>59.23</v>
      </c>
      <c r="BA31" s="3">
        <v>92</v>
      </c>
      <c r="BB31" s="11" t="s">
        <v>80</v>
      </c>
      <c r="BC31" s="4" t="s">
        <v>197</v>
      </c>
      <c r="BD31" s="3" t="s">
        <v>81</v>
      </c>
      <c r="BE31" s="10">
        <v>35315710</v>
      </c>
    </row>
    <row r="32" spans="1:57" ht="22.5">
      <c r="A32" s="6">
        <v>30</v>
      </c>
      <c r="B32" s="3" t="s">
        <v>25</v>
      </c>
      <c r="C32" s="45">
        <v>1</v>
      </c>
      <c r="D32" s="18">
        <v>195</v>
      </c>
      <c r="E32" s="39">
        <v>0</v>
      </c>
      <c r="F32" s="18">
        <v>18879.77</v>
      </c>
      <c r="G32" s="18">
        <v>2526.14</v>
      </c>
      <c r="H32" s="18">
        <v>1071.13</v>
      </c>
      <c r="I32" s="18">
        <v>21517.71</v>
      </c>
      <c r="J32" s="18">
        <v>0</v>
      </c>
      <c r="K32" s="39">
        <v>0</v>
      </c>
      <c r="L32" s="18">
        <v>477.57</v>
      </c>
      <c r="M32" s="18">
        <v>0</v>
      </c>
      <c r="N32" s="39">
        <v>0</v>
      </c>
      <c r="O32" s="18">
        <v>498.14</v>
      </c>
      <c r="P32" s="18">
        <v>0</v>
      </c>
      <c r="Q32" s="39">
        <v>0</v>
      </c>
      <c r="R32" s="18">
        <v>1924.59</v>
      </c>
      <c r="S32" s="18">
        <v>0</v>
      </c>
      <c r="T32" s="39">
        <v>0</v>
      </c>
      <c r="U32" s="18">
        <v>8.06</v>
      </c>
      <c r="V32" s="18">
        <v>0</v>
      </c>
      <c r="W32" s="39">
        <v>0</v>
      </c>
      <c r="X32" s="18">
        <v>231.14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39">
        <v>0</v>
      </c>
      <c r="AF32" s="39">
        <v>0</v>
      </c>
      <c r="AG32" s="39">
        <v>0</v>
      </c>
      <c r="AH32" s="18">
        <f t="shared" si="0"/>
        <v>0</v>
      </c>
      <c r="AI32" s="18">
        <f t="shared" si="1"/>
        <v>0</v>
      </c>
      <c r="AJ32" s="18">
        <f t="shared" si="2"/>
        <v>2661.93</v>
      </c>
      <c r="AK32" s="18">
        <v>0</v>
      </c>
      <c r="AL32" s="39">
        <v>0</v>
      </c>
      <c r="AM32" s="18">
        <v>1443.19</v>
      </c>
      <c r="AN32" s="18">
        <v>0</v>
      </c>
      <c r="AO32" s="39">
        <v>0</v>
      </c>
      <c r="AP32" s="18">
        <v>54.64</v>
      </c>
      <c r="AQ32" s="18">
        <f t="shared" si="3"/>
        <v>2721.14</v>
      </c>
      <c r="AR32" s="18">
        <f t="shared" si="4"/>
        <v>1071.13</v>
      </c>
      <c r="AS32" s="18">
        <v>44909.31</v>
      </c>
      <c r="AT32" s="18">
        <f t="shared" si="5"/>
        <v>48701.579999999994</v>
      </c>
      <c r="AU32" s="18">
        <v>0</v>
      </c>
      <c r="AV32" s="39">
        <v>0</v>
      </c>
      <c r="AW32" s="18">
        <v>11063.1</v>
      </c>
      <c r="AX32" s="18">
        <v>0</v>
      </c>
      <c r="AY32" s="39">
        <v>0</v>
      </c>
      <c r="AZ32" s="18">
        <v>177.69</v>
      </c>
      <c r="BA32" s="3">
        <v>150</v>
      </c>
      <c r="BB32" s="11" t="s">
        <v>25</v>
      </c>
      <c r="BC32" s="48" t="s">
        <v>198</v>
      </c>
      <c r="BD32" s="3" t="s">
        <v>64</v>
      </c>
      <c r="BE32" s="10">
        <v>13237964</v>
      </c>
    </row>
    <row r="33" spans="1:57" ht="22.5">
      <c r="A33" s="6">
        <v>31</v>
      </c>
      <c r="B33" s="3" t="s">
        <v>26</v>
      </c>
      <c r="C33" s="45">
        <v>2</v>
      </c>
      <c r="D33" s="18">
        <v>636.89</v>
      </c>
      <c r="E33" s="39">
        <v>0</v>
      </c>
      <c r="F33" s="18">
        <v>37759.54</v>
      </c>
      <c r="G33" s="18">
        <v>1154.96</v>
      </c>
      <c r="H33" s="18">
        <v>980.36</v>
      </c>
      <c r="I33" s="18">
        <v>43035.42</v>
      </c>
      <c r="J33" s="18">
        <v>0</v>
      </c>
      <c r="K33" s="39">
        <v>0</v>
      </c>
      <c r="L33" s="18">
        <v>955.14</v>
      </c>
      <c r="M33" s="18">
        <v>0</v>
      </c>
      <c r="N33" s="39">
        <v>0</v>
      </c>
      <c r="O33" s="18">
        <v>996.28</v>
      </c>
      <c r="P33" s="18">
        <v>0</v>
      </c>
      <c r="Q33" s="39">
        <v>0</v>
      </c>
      <c r="R33" s="18">
        <v>3849.18</v>
      </c>
      <c r="S33" s="18">
        <v>0</v>
      </c>
      <c r="T33" s="39">
        <v>0</v>
      </c>
      <c r="U33" s="18">
        <v>16.12</v>
      </c>
      <c r="V33" s="18">
        <v>0</v>
      </c>
      <c r="W33" s="39">
        <v>0</v>
      </c>
      <c r="X33" s="18">
        <v>462.28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39">
        <v>0</v>
      </c>
      <c r="AF33" s="39">
        <v>0</v>
      </c>
      <c r="AG33" s="39">
        <v>0</v>
      </c>
      <c r="AH33" s="18">
        <f t="shared" si="0"/>
        <v>0</v>
      </c>
      <c r="AI33" s="18">
        <f t="shared" si="1"/>
        <v>0</v>
      </c>
      <c r="AJ33" s="18">
        <f t="shared" si="2"/>
        <v>5323.86</v>
      </c>
      <c r="AK33" s="18">
        <v>0</v>
      </c>
      <c r="AL33" s="39">
        <v>0</v>
      </c>
      <c r="AM33" s="18">
        <v>2886.38</v>
      </c>
      <c r="AN33" s="18">
        <v>0</v>
      </c>
      <c r="AO33" s="39">
        <v>0</v>
      </c>
      <c r="AP33" s="18">
        <v>109.28</v>
      </c>
      <c r="AQ33" s="18">
        <f t="shared" si="3"/>
        <v>1791.85</v>
      </c>
      <c r="AR33" s="18">
        <f t="shared" si="4"/>
        <v>980.36</v>
      </c>
      <c r="AS33" s="18">
        <v>89818.62</v>
      </c>
      <c r="AT33" s="18">
        <f t="shared" si="5"/>
        <v>92590.83</v>
      </c>
      <c r="AU33" s="18">
        <v>0</v>
      </c>
      <c r="AV33" s="39">
        <v>0</v>
      </c>
      <c r="AW33" s="18">
        <v>3687.7</v>
      </c>
      <c r="AX33" s="18">
        <v>0</v>
      </c>
      <c r="AY33" s="39">
        <v>0</v>
      </c>
      <c r="AZ33" s="18">
        <v>59.23</v>
      </c>
      <c r="BA33" s="3">
        <v>63</v>
      </c>
      <c r="BB33" s="11" t="s">
        <v>26</v>
      </c>
      <c r="BC33" s="4" t="s">
        <v>199</v>
      </c>
      <c r="BD33" s="3" t="s">
        <v>65</v>
      </c>
      <c r="BE33" s="10">
        <v>10854183</v>
      </c>
    </row>
    <row r="34" spans="1:57" ht="33.75">
      <c r="A34" s="6">
        <v>32</v>
      </c>
      <c r="B34" s="11" t="s">
        <v>97</v>
      </c>
      <c r="C34" s="45">
        <v>5</v>
      </c>
      <c r="D34" s="18">
        <v>345.08</v>
      </c>
      <c r="E34" s="39">
        <v>2141</v>
      </c>
      <c r="F34" s="18">
        <v>94398.85</v>
      </c>
      <c r="G34" s="18">
        <v>8156.54</v>
      </c>
      <c r="H34" s="18">
        <v>14440.57</v>
      </c>
      <c r="I34" s="18">
        <v>107588.55</v>
      </c>
      <c r="J34" s="18">
        <v>1275.42</v>
      </c>
      <c r="K34" s="39">
        <v>0</v>
      </c>
      <c r="L34" s="18">
        <v>2387.85</v>
      </c>
      <c r="M34" s="18">
        <v>0</v>
      </c>
      <c r="N34" s="39">
        <v>0</v>
      </c>
      <c r="O34" s="18">
        <v>2490.7</v>
      </c>
      <c r="P34" s="18">
        <v>0</v>
      </c>
      <c r="Q34" s="39">
        <v>0</v>
      </c>
      <c r="R34" s="18">
        <v>9622.95</v>
      </c>
      <c r="S34" s="18">
        <v>0</v>
      </c>
      <c r="T34" s="39">
        <v>0</v>
      </c>
      <c r="U34" s="18">
        <v>40.3</v>
      </c>
      <c r="V34" s="18">
        <v>0</v>
      </c>
      <c r="W34" s="39">
        <v>0</v>
      </c>
      <c r="X34" s="18">
        <v>1155.7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39">
        <v>0</v>
      </c>
      <c r="AF34" s="39">
        <v>0</v>
      </c>
      <c r="AG34" s="39">
        <v>0</v>
      </c>
      <c r="AH34" s="18">
        <f t="shared" si="0"/>
        <v>0</v>
      </c>
      <c r="AI34" s="18">
        <f t="shared" si="1"/>
        <v>0</v>
      </c>
      <c r="AJ34" s="18">
        <f t="shared" si="2"/>
        <v>13309.650000000001</v>
      </c>
      <c r="AK34" s="18">
        <v>0</v>
      </c>
      <c r="AL34" s="39">
        <v>240</v>
      </c>
      <c r="AM34" s="18">
        <v>7215.95</v>
      </c>
      <c r="AN34" s="18">
        <v>0</v>
      </c>
      <c r="AO34" s="39">
        <v>0</v>
      </c>
      <c r="AP34" s="18">
        <v>273.2</v>
      </c>
      <c r="AQ34" s="18">
        <f t="shared" si="3"/>
        <v>9777.039999999999</v>
      </c>
      <c r="AR34" s="18">
        <f t="shared" si="4"/>
        <v>16821.57</v>
      </c>
      <c r="AS34" s="18">
        <v>224546.55</v>
      </c>
      <c r="AT34" s="18">
        <f t="shared" si="5"/>
        <v>251145.15999999997</v>
      </c>
      <c r="AU34" s="18">
        <v>0</v>
      </c>
      <c r="AV34" s="39">
        <v>0</v>
      </c>
      <c r="AW34" s="18">
        <v>7375.4</v>
      </c>
      <c r="AX34" s="18">
        <v>0</v>
      </c>
      <c r="AY34" s="39">
        <v>0</v>
      </c>
      <c r="AZ34" s="18">
        <v>118.46</v>
      </c>
      <c r="BA34" s="3">
        <v>68</v>
      </c>
      <c r="BB34" s="11" t="s">
        <v>91</v>
      </c>
      <c r="BC34" s="36" t="s">
        <v>200</v>
      </c>
      <c r="BD34" s="11" t="s">
        <v>90</v>
      </c>
      <c r="BE34" s="15">
        <v>31047852</v>
      </c>
    </row>
    <row r="35" spans="1:57" s="12" customFormat="1" ht="33.75">
      <c r="A35" s="6">
        <v>33</v>
      </c>
      <c r="B35" s="11" t="s">
        <v>98</v>
      </c>
      <c r="C35" s="45">
        <v>1</v>
      </c>
      <c r="D35" s="18">
        <v>0</v>
      </c>
      <c r="E35" s="39">
        <v>0</v>
      </c>
      <c r="F35" s="18">
        <v>18879.77</v>
      </c>
      <c r="G35" s="18">
        <v>379.71</v>
      </c>
      <c r="H35" s="18">
        <v>81.84</v>
      </c>
      <c r="I35" s="18">
        <v>21517.71</v>
      </c>
      <c r="J35" s="18">
        <v>0</v>
      </c>
      <c r="K35" s="39">
        <v>0</v>
      </c>
      <c r="L35" s="18">
        <v>477.57</v>
      </c>
      <c r="M35" s="18">
        <v>0</v>
      </c>
      <c r="N35" s="39">
        <v>0</v>
      </c>
      <c r="O35" s="18">
        <v>498.14</v>
      </c>
      <c r="P35" s="18">
        <v>0</v>
      </c>
      <c r="Q35" s="39">
        <v>0</v>
      </c>
      <c r="R35" s="18">
        <v>1924.59</v>
      </c>
      <c r="S35" s="18">
        <v>0</v>
      </c>
      <c r="T35" s="39">
        <v>0</v>
      </c>
      <c r="U35" s="18">
        <v>8.06</v>
      </c>
      <c r="V35" s="18">
        <v>0</v>
      </c>
      <c r="W35" s="39">
        <v>0</v>
      </c>
      <c r="X35" s="18">
        <v>231.14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39">
        <v>0</v>
      </c>
      <c r="AF35" s="39">
        <v>0</v>
      </c>
      <c r="AG35" s="39">
        <v>0</v>
      </c>
      <c r="AH35" s="18">
        <f aca="true" t="shared" si="6" ref="AH35:AH56">M35+P35+S35+V35+Y35+AB35+AE35</f>
        <v>0</v>
      </c>
      <c r="AI35" s="18">
        <f aca="true" t="shared" si="7" ref="AI35:AI56">AF35+AC35+Z35+W35+T35+Q35+N35</f>
        <v>0</v>
      </c>
      <c r="AJ35" s="18">
        <f aca="true" t="shared" si="8" ref="AJ35:AJ56">AG35+AD35+AA35+X35+U35+R35+O35</f>
        <v>2661.93</v>
      </c>
      <c r="AK35" s="18">
        <v>0</v>
      </c>
      <c r="AL35" s="39">
        <v>0</v>
      </c>
      <c r="AM35" s="18">
        <v>1443.19</v>
      </c>
      <c r="AN35" s="18">
        <v>0</v>
      </c>
      <c r="AO35" s="39">
        <v>0</v>
      </c>
      <c r="AP35" s="18">
        <v>54.64</v>
      </c>
      <c r="AQ35" s="18">
        <f aca="true" t="shared" si="9" ref="AQ35:AQ56">AN35+AK35+AH35+J35+G35+D35</f>
        <v>379.71</v>
      </c>
      <c r="AR35" s="18">
        <f aca="true" t="shared" si="10" ref="AR35:AR56">AO35+AL35+AI35+K35+H35+E35</f>
        <v>81.84</v>
      </c>
      <c r="AS35" s="18">
        <v>44909.31</v>
      </c>
      <c r="AT35" s="18">
        <f t="shared" si="5"/>
        <v>45370.86</v>
      </c>
      <c r="AU35" s="18">
        <v>0</v>
      </c>
      <c r="AV35" s="39">
        <v>0</v>
      </c>
      <c r="AW35" s="18">
        <v>18438.5</v>
      </c>
      <c r="AX35" s="18">
        <v>0</v>
      </c>
      <c r="AY35" s="39">
        <v>0</v>
      </c>
      <c r="AZ35" s="18">
        <v>296.15</v>
      </c>
      <c r="BA35" s="11">
        <v>160</v>
      </c>
      <c r="BB35" s="11" t="s">
        <v>92</v>
      </c>
      <c r="BC35" s="36" t="s">
        <v>201</v>
      </c>
      <c r="BD35" s="11" t="s">
        <v>93</v>
      </c>
      <c r="BE35" s="15">
        <v>37235669</v>
      </c>
    </row>
    <row r="36" spans="1:57" ht="22.5">
      <c r="A36" s="6">
        <v>34</v>
      </c>
      <c r="B36" s="3" t="s">
        <v>27</v>
      </c>
      <c r="C36" s="45">
        <v>1</v>
      </c>
      <c r="D36" s="18">
        <v>17312.34</v>
      </c>
      <c r="E36" s="39">
        <v>5315.93</v>
      </c>
      <c r="F36" s="18">
        <v>18879.77</v>
      </c>
      <c r="G36" s="18">
        <v>218391.57</v>
      </c>
      <c r="H36" s="18">
        <v>234493.01</v>
      </c>
      <c r="I36" s="18">
        <v>21517.71</v>
      </c>
      <c r="J36" s="18">
        <v>0</v>
      </c>
      <c r="K36" s="39">
        <v>0</v>
      </c>
      <c r="L36" s="18">
        <v>477.57</v>
      </c>
      <c r="M36" s="18">
        <v>0</v>
      </c>
      <c r="N36" s="39">
        <v>0</v>
      </c>
      <c r="O36" s="18">
        <v>498.14</v>
      </c>
      <c r="P36" s="18">
        <v>0</v>
      </c>
      <c r="Q36" s="39">
        <v>0</v>
      </c>
      <c r="R36" s="18">
        <v>1924.59</v>
      </c>
      <c r="S36" s="18">
        <v>0</v>
      </c>
      <c r="T36" s="39">
        <v>0</v>
      </c>
      <c r="U36" s="18">
        <v>8.06</v>
      </c>
      <c r="V36" s="18">
        <v>0</v>
      </c>
      <c r="W36" s="39">
        <v>0</v>
      </c>
      <c r="X36" s="18">
        <v>231.14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39">
        <v>0</v>
      </c>
      <c r="AF36" s="39">
        <v>0</v>
      </c>
      <c r="AG36" s="39">
        <v>0</v>
      </c>
      <c r="AH36" s="18">
        <f t="shared" si="6"/>
        <v>0</v>
      </c>
      <c r="AI36" s="18">
        <f t="shared" si="7"/>
        <v>0</v>
      </c>
      <c r="AJ36" s="18">
        <f t="shared" si="8"/>
        <v>2661.93</v>
      </c>
      <c r="AK36" s="18">
        <v>7920</v>
      </c>
      <c r="AL36" s="39">
        <v>9720</v>
      </c>
      <c r="AM36" s="18">
        <v>1443.19</v>
      </c>
      <c r="AN36" s="18">
        <v>120</v>
      </c>
      <c r="AO36" s="39">
        <v>120</v>
      </c>
      <c r="AP36" s="18">
        <v>54.64</v>
      </c>
      <c r="AQ36" s="18">
        <f t="shared" si="9"/>
        <v>243743.91</v>
      </c>
      <c r="AR36" s="18">
        <f t="shared" si="10"/>
        <v>249648.94</v>
      </c>
      <c r="AS36" s="18">
        <v>44909.31</v>
      </c>
      <c r="AT36" s="18">
        <f t="shared" si="5"/>
        <v>538302.1599999999</v>
      </c>
      <c r="AU36" s="18">
        <v>25240.01</v>
      </c>
      <c r="AV36" s="39">
        <v>47917.86</v>
      </c>
      <c r="AW36" s="18">
        <v>3687.7</v>
      </c>
      <c r="AX36" s="18">
        <v>0</v>
      </c>
      <c r="AY36" s="39">
        <v>0</v>
      </c>
      <c r="AZ36" s="18">
        <v>59.23</v>
      </c>
      <c r="BA36" s="11">
        <v>162</v>
      </c>
      <c r="BB36" s="11" t="s">
        <v>27</v>
      </c>
      <c r="BC36" s="48" t="s">
        <v>202</v>
      </c>
      <c r="BD36" s="3" t="s">
        <v>66</v>
      </c>
      <c r="BE36" s="10">
        <v>11151572</v>
      </c>
    </row>
    <row r="37" spans="1:57" ht="45">
      <c r="A37" s="6">
        <v>35</v>
      </c>
      <c r="B37" s="3" t="s">
        <v>39</v>
      </c>
      <c r="C37" s="45">
        <v>1</v>
      </c>
      <c r="D37" s="18">
        <v>0</v>
      </c>
      <c r="E37" s="39">
        <v>0</v>
      </c>
      <c r="F37" s="18">
        <v>18879.77</v>
      </c>
      <c r="G37" s="18">
        <v>284.78</v>
      </c>
      <c r="H37" s="18">
        <v>55.8</v>
      </c>
      <c r="I37" s="18">
        <v>21517.71</v>
      </c>
      <c r="J37" s="18">
        <v>0</v>
      </c>
      <c r="K37" s="39">
        <v>0</v>
      </c>
      <c r="L37" s="18">
        <v>477.57</v>
      </c>
      <c r="M37" s="18">
        <v>0</v>
      </c>
      <c r="N37" s="39">
        <v>0</v>
      </c>
      <c r="O37" s="18">
        <v>498.14</v>
      </c>
      <c r="P37" s="18">
        <v>0</v>
      </c>
      <c r="Q37" s="39">
        <v>0</v>
      </c>
      <c r="R37" s="18">
        <v>1924.59</v>
      </c>
      <c r="S37" s="18">
        <v>0</v>
      </c>
      <c r="T37" s="39">
        <v>0</v>
      </c>
      <c r="U37" s="18">
        <v>8.06</v>
      </c>
      <c r="V37" s="18">
        <v>0</v>
      </c>
      <c r="W37" s="39">
        <v>0</v>
      </c>
      <c r="X37" s="18">
        <v>231.14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39">
        <v>0</v>
      </c>
      <c r="AF37" s="39">
        <v>0</v>
      </c>
      <c r="AG37" s="39">
        <v>0</v>
      </c>
      <c r="AH37" s="18">
        <f t="shared" si="6"/>
        <v>0</v>
      </c>
      <c r="AI37" s="18">
        <f t="shared" si="7"/>
        <v>0</v>
      </c>
      <c r="AJ37" s="18">
        <f t="shared" si="8"/>
        <v>2661.93</v>
      </c>
      <c r="AK37" s="18">
        <v>0</v>
      </c>
      <c r="AL37" s="39">
        <v>0</v>
      </c>
      <c r="AM37" s="18">
        <v>1443.19</v>
      </c>
      <c r="AN37" s="18">
        <v>0</v>
      </c>
      <c r="AO37" s="39">
        <v>0</v>
      </c>
      <c r="AP37" s="18">
        <v>54.64</v>
      </c>
      <c r="AQ37" s="18">
        <f t="shared" si="9"/>
        <v>284.78</v>
      </c>
      <c r="AR37" s="18">
        <f t="shared" si="10"/>
        <v>55.8</v>
      </c>
      <c r="AS37" s="18">
        <v>44909.31</v>
      </c>
      <c r="AT37" s="18">
        <f t="shared" si="5"/>
        <v>45249.89</v>
      </c>
      <c r="AU37" s="18">
        <v>0</v>
      </c>
      <c r="AV37" s="39">
        <v>0</v>
      </c>
      <c r="AW37" s="18">
        <v>3687.7</v>
      </c>
      <c r="AX37" s="18">
        <v>0</v>
      </c>
      <c r="AY37" s="39">
        <v>0</v>
      </c>
      <c r="AZ37" s="18">
        <v>59.23</v>
      </c>
      <c r="BA37" s="3">
        <v>54</v>
      </c>
      <c r="BB37" s="11" t="s">
        <v>39</v>
      </c>
      <c r="BC37" s="48" t="s">
        <v>203</v>
      </c>
      <c r="BD37" s="3" t="s">
        <v>67</v>
      </c>
      <c r="BE37" s="10">
        <v>7449849</v>
      </c>
    </row>
    <row r="38" spans="1:57" s="12" customFormat="1" ht="33.75">
      <c r="A38" s="6">
        <v>36</v>
      </c>
      <c r="B38" s="3" t="s">
        <v>83</v>
      </c>
      <c r="C38" s="45">
        <v>4</v>
      </c>
      <c r="D38" s="18">
        <v>9297.7</v>
      </c>
      <c r="E38" s="39">
        <v>0</v>
      </c>
      <c r="F38" s="18">
        <v>75519.08</v>
      </c>
      <c r="G38" s="18">
        <v>6154.98</v>
      </c>
      <c r="H38" s="18">
        <v>4307.81</v>
      </c>
      <c r="I38" s="18">
        <v>86070.84</v>
      </c>
      <c r="J38" s="18">
        <v>0</v>
      </c>
      <c r="K38" s="39">
        <v>0</v>
      </c>
      <c r="L38" s="18">
        <v>1910.28</v>
      </c>
      <c r="M38" s="18">
        <v>0</v>
      </c>
      <c r="N38" s="39">
        <v>0</v>
      </c>
      <c r="O38" s="18">
        <v>1992.56</v>
      </c>
      <c r="P38" s="18">
        <v>0</v>
      </c>
      <c r="Q38" s="39">
        <v>0</v>
      </c>
      <c r="R38" s="18">
        <v>7698.36</v>
      </c>
      <c r="S38" s="18">
        <v>0</v>
      </c>
      <c r="T38" s="39">
        <v>0</v>
      </c>
      <c r="U38" s="18">
        <v>32.24</v>
      </c>
      <c r="V38" s="18">
        <v>0</v>
      </c>
      <c r="W38" s="39">
        <v>0</v>
      </c>
      <c r="X38" s="18">
        <v>924.56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39">
        <v>0</v>
      </c>
      <c r="AF38" s="39">
        <v>0</v>
      </c>
      <c r="AG38" s="39">
        <v>0</v>
      </c>
      <c r="AH38" s="18">
        <f t="shared" si="6"/>
        <v>0</v>
      </c>
      <c r="AI38" s="18">
        <f t="shared" si="7"/>
        <v>0</v>
      </c>
      <c r="AJ38" s="18">
        <f t="shared" si="8"/>
        <v>10647.72</v>
      </c>
      <c r="AK38" s="18">
        <v>0</v>
      </c>
      <c r="AL38" s="39">
        <v>0</v>
      </c>
      <c r="AM38" s="18">
        <v>5772.76</v>
      </c>
      <c r="AN38" s="18">
        <v>0</v>
      </c>
      <c r="AO38" s="39">
        <v>0</v>
      </c>
      <c r="AP38" s="18">
        <v>218.56</v>
      </c>
      <c r="AQ38" s="18">
        <f t="shared" si="9"/>
        <v>15452.68</v>
      </c>
      <c r="AR38" s="18">
        <f t="shared" si="10"/>
        <v>4307.81</v>
      </c>
      <c r="AS38" s="18">
        <v>179637.24</v>
      </c>
      <c r="AT38" s="18">
        <f t="shared" si="5"/>
        <v>199397.72999999998</v>
      </c>
      <c r="AU38" s="18">
        <v>0</v>
      </c>
      <c r="AV38" s="39">
        <v>0</v>
      </c>
      <c r="AW38" s="18">
        <v>3687.7</v>
      </c>
      <c r="AX38" s="18">
        <v>0</v>
      </c>
      <c r="AY38" s="39">
        <v>0</v>
      </c>
      <c r="AZ38" s="18">
        <v>59.23</v>
      </c>
      <c r="BA38" s="3">
        <v>137</v>
      </c>
      <c r="BB38" s="11" t="s">
        <v>83</v>
      </c>
      <c r="BC38" s="4" t="s">
        <v>204</v>
      </c>
      <c r="BD38" s="3" t="s">
        <v>84</v>
      </c>
      <c r="BE38" s="10">
        <v>35244962</v>
      </c>
    </row>
    <row r="39" spans="1:57" ht="22.5">
      <c r="A39" s="6">
        <v>37</v>
      </c>
      <c r="B39" s="3" t="s">
        <v>28</v>
      </c>
      <c r="C39" s="45">
        <v>1</v>
      </c>
      <c r="D39" s="18">
        <v>0</v>
      </c>
      <c r="E39" s="39">
        <v>0</v>
      </c>
      <c r="F39" s="18">
        <v>18879.77</v>
      </c>
      <c r="G39" s="18">
        <v>2184.03</v>
      </c>
      <c r="H39" s="18">
        <v>1256.63</v>
      </c>
      <c r="I39" s="18">
        <v>21517.71</v>
      </c>
      <c r="J39" s="18">
        <v>0</v>
      </c>
      <c r="K39" s="39">
        <v>0</v>
      </c>
      <c r="L39" s="18">
        <v>477.57</v>
      </c>
      <c r="M39" s="18">
        <v>0</v>
      </c>
      <c r="N39" s="39">
        <v>0</v>
      </c>
      <c r="O39" s="18">
        <v>498.14</v>
      </c>
      <c r="P39" s="18">
        <v>0</v>
      </c>
      <c r="Q39" s="39">
        <v>0</v>
      </c>
      <c r="R39" s="18">
        <v>1924.59</v>
      </c>
      <c r="S39" s="18">
        <v>0</v>
      </c>
      <c r="T39" s="39">
        <v>0</v>
      </c>
      <c r="U39" s="18">
        <v>8.06</v>
      </c>
      <c r="V39" s="18">
        <v>0</v>
      </c>
      <c r="W39" s="39">
        <v>0</v>
      </c>
      <c r="X39" s="18">
        <v>231.14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39">
        <v>0</v>
      </c>
      <c r="AF39" s="39">
        <v>0</v>
      </c>
      <c r="AG39" s="39">
        <v>0</v>
      </c>
      <c r="AH39" s="18">
        <f t="shared" si="6"/>
        <v>0</v>
      </c>
      <c r="AI39" s="18">
        <f t="shared" si="7"/>
        <v>0</v>
      </c>
      <c r="AJ39" s="18">
        <f t="shared" si="8"/>
        <v>2661.93</v>
      </c>
      <c r="AK39" s="18">
        <v>120</v>
      </c>
      <c r="AL39" s="39">
        <v>0</v>
      </c>
      <c r="AM39" s="18">
        <v>1443.19</v>
      </c>
      <c r="AN39" s="18">
        <v>0</v>
      </c>
      <c r="AO39" s="39">
        <v>0</v>
      </c>
      <c r="AP39" s="18">
        <v>54.64</v>
      </c>
      <c r="AQ39" s="18">
        <f t="shared" si="9"/>
        <v>2304.03</v>
      </c>
      <c r="AR39" s="18">
        <f t="shared" si="10"/>
        <v>1256.63</v>
      </c>
      <c r="AS39" s="18">
        <v>44909.31</v>
      </c>
      <c r="AT39" s="18">
        <f t="shared" si="5"/>
        <v>48469.97</v>
      </c>
      <c r="AU39" s="18">
        <v>0</v>
      </c>
      <c r="AV39" s="39">
        <v>0</v>
      </c>
      <c r="AW39" s="18">
        <v>14750.8</v>
      </c>
      <c r="AX39" s="18">
        <v>0</v>
      </c>
      <c r="AY39" s="39">
        <v>0</v>
      </c>
      <c r="AZ39" s="18">
        <v>236.92</v>
      </c>
      <c r="BA39" s="3">
        <v>156</v>
      </c>
      <c r="BB39" s="11" t="s">
        <v>28</v>
      </c>
      <c r="BC39" s="48" t="s">
        <v>205</v>
      </c>
      <c r="BD39" s="3" t="s">
        <v>68</v>
      </c>
      <c r="BE39" s="10">
        <v>13658920</v>
      </c>
    </row>
    <row r="40" spans="1:57" ht="33.75">
      <c r="A40" s="6">
        <v>38</v>
      </c>
      <c r="B40" s="3" t="s">
        <v>29</v>
      </c>
      <c r="C40" s="45">
        <v>3</v>
      </c>
      <c r="D40" s="18">
        <v>0</v>
      </c>
      <c r="E40" s="39">
        <v>0</v>
      </c>
      <c r="F40" s="18">
        <v>56639.31</v>
      </c>
      <c r="G40" s="18">
        <v>2631.09</v>
      </c>
      <c r="H40" s="18">
        <v>806.03</v>
      </c>
      <c r="I40" s="18">
        <v>64553.13</v>
      </c>
      <c r="J40" s="18">
        <v>0</v>
      </c>
      <c r="K40" s="39">
        <v>0</v>
      </c>
      <c r="L40" s="18">
        <v>1432.71</v>
      </c>
      <c r="M40" s="18">
        <v>0</v>
      </c>
      <c r="N40" s="39">
        <v>0</v>
      </c>
      <c r="O40" s="18">
        <v>1494.42</v>
      </c>
      <c r="P40" s="18">
        <v>0</v>
      </c>
      <c r="Q40" s="39">
        <v>0</v>
      </c>
      <c r="R40" s="18">
        <v>5773.77</v>
      </c>
      <c r="S40" s="18">
        <v>0</v>
      </c>
      <c r="T40" s="39">
        <v>0</v>
      </c>
      <c r="U40" s="18">
        <v>24.18</v>
      </c>
      <c r="V40" s="18">
        <v>0</v>
      </c>
      <c r="W40" s="39">
        <v>0</v>
      </c>
      <c r="X40" s="18">
        <v>693.42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39">
        <v>0</v>
      </c>
      <c r="AF40" s="39">
        <v>0</v>
      </c>
      <c r="AG40" s="39">
        <v>0</v>
      </c>
      <c r="AH40" s="18">
        <f t="shared" si="6"/>
        <v>0</v>
      </c>
      <c r="AI40" s="18">
        <f t="shared" si="7"/>
        <v>0</v>
      </c>
      <c r="AJ40" s="18">
        <f t="shared" si="8"/>
        <v>7985.790000000001</v>
      </c>
      <c r="AK40" s="18">
        <v>0</v>
      </c>
      <c r="AL40" s="39">
        <v>0</v>
      </c>
      <c r="AM40" s="18">
        <v>4329.57</v>
      </c>
      <c r="AN40" s="18">
        <v>0</v>
      </c>
      <c r="AO40" s="39">
        <v>0</v>
      </c>
      <c r="AP40" s="18">
        <v>163.92</v>
      </c>
      <c r="AQ40" s="18">
        <f t="shared" si="9"/>
        <v>2631.09</v>
      </c>
      <c r="AR40" s="18">
        <f t="shared" si="10"/>
        <v>806.03</v>
      </c>
      <c r="AS40" s="18">
        <v>134727.93</v>
      </c>
      <c r="AT40" s="18">
        <f t="shared" si="5"/>
        <v>138165.05</v>
      </c>
      <c r="AU40" s="18">
        <v>0</v>
      </c>
      <c r="AV40" s="39">
        <v>0</v>
      </c>
      <c r="AW40" s="18">
        <v>3687.7</v>
      </c>
      <c r="AX40" s="18">
        <v>0</v>
      </c>
      <c r="AY40" s="39">
        <v>0</v>
      </c>
      <c r="AZ40" s="18">
        <v>59.23</v>
      </c>
      <c r="BA40" s="3">
        <v>79</v>
      </c>
      <c r="BB40" s="11" t="s">
        <v>29</v>
      </c>
      <c r="BC40" s="49" t="s">
        <v>206</v>
      </c>
      <c r="BD40" s="3" t="s">
        <v>69</v>
      </c>
      <c r="BE40" s="10">
        <v>4062596</v>
      </c>
    </row>
    <row r="41" spans="1:57" ht="33.75">
      <c r="A41" s="6">
        <v>39</v>
      </c>
      <c r="B41" s="11" t="s">
        <v>30</v>
      </c>
      <c r="C41" s="45">
        <v>1</v>
      </c>
      <c r="D41" s="18">
        <v>0</v>
      </c>
      <c r="E41" s="39">
        <v>0</v>
      </c>
      <c r="F41" s="18">
        <v>18879.77</v>
      </c>
      <c r="G41" s="18">
        <v>1034.77</v>
      </c>
      <c r="H41" s="18">
        <v>833.96</v>
      </c>
      <c r="I41" s="18">
        <v>21517.71</v>
      </c>
      <c r="J41" s="18">
        <v>0</v>
      </c>
      <c r="K41" s="39">
        <v>0</v>
      </c>
      <c r="L41" s="18">
        <v>477.57</v>
      </c>
      <c r="M41" s="18">
        <v>0</v>
      </c>
      <c r="N41" s="39">
        <v>0</v>
      </c>
      <c r="O41" s="18">
        <v>498.14</v>
      </c>
      <c r="P41" s="18">
        <v>0</v>
      </c>
      <c r="Q41" s="39">
        <v>0</v>
      </c>
      <c r="R41" s="18">
        <v>1924.59</v>
      </c>
      <c r="S41" s="18">
        <v>0</v>
      </c>
      <c r="T41" s="39">
        <v>0</v>
      </c>
      <c r="U41" s="18">
        <v>8.06</v>
      </c>
      <c r="V41" s="18">
        <v>0</v>
      </c>
      <c r="W41" s="39">
        <v>0</v>
      </c>
      <c r="X41" s="18">
        <v>231.14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39">
        <v>0</v>
      </c>
      <c r="AF41" s="39">
        <v>0</v>
      </c>
      <c r="AG41" s="39">
        <v>0</v>
      </c>
      <c r="AH41" s="18">
        <f t="shared" si="6"/>
        <v>0</v>
      </c>
      <c r="AI41" s="18">
        <f t="shared" si="7"/>
        <v>0</v>
      </c>
      <c r="AJ41" s="18">
        <f t="shared" si="8"/>
        <v>2661.93</v>
      </c>
      <c r="AK41" s="18">
        <v>0</v>
      </c>
      <c r="AL41" s="39">
        <v>0</v>
      </c>
      <c r="AM41" s="18">
        <v>1443.19</v>
      </c>
      <c r="AN41" s="18">
        <v>0</v>
      </c>
      <c r="AO41" s="39">
        <v>0</v>
      </c>
      <c r="AP41" s="18">
        <v>54.64</v>
      </c>
      <c r="AQ41" s="18">
        <f t="shared" si="9"/>
        <v>1034.77</v>
      </c>
      <c r="AR41" s="18">
        <f t="shared" si="10"/>
        <v>833.96</v>
      </c>
      <c r="AS41" s="18">
        <v>44909.31</v>
      </c>
      <c r="AT41" s="18">
        <f t="shared" si="5"/>
        <v>46778.04</v>
      </c>
      <c r="AU41" s="18">
        <v>0</v>
      </c>
      <c r="AV41" s="39">
        <v>0</v>
      </c>
      <c r="AW41" s="18">
        <v>11063.1</v>
      </c>
      <c r="AX41" s="18">
        <v>0</v>
      </c>
      <c r="AY41" s="39">
        <v>0</v>
      </c>
      <c r="AZ41" s="18">
        <v>177.69</v>
      </c>
      <c r="BA41" s="3">
        <v>53</v>
      </c>
      <c r="BB41" s="11" t="s">
        <v>30</v>
      </c>
      <c r="BC41" s="48" t="s">
        <v>207</v>
      </c>
      <c r="BD41" s="11" t="s">
        <v>70</v>
      </c>
      <c r="BE41" s="15">
        <v>26047805</v>
      </c>
    </row>
    <row r="42" spans="1:57" s="12" customFormat="1" ht="22.5">
      <c r="A42" s="6">
        <v>40</v>
      </c>
      <c r="B42" s="3" t="s">
        <v>2</v>
      </c>
      <c r="C42" s="45">
        <v>1</v>
      </c>
      <c r="D42" s="18">
        <v>0</v>
      </c>
      <c r="E42" s="39">
        <v>1859.76</v>
      </c>
      <c r="F42" s="18">
        <v>18879.77</v>
      </c>
      <c r="G42" s="18">
        <v>1751.35</v>
      </c>
      <c r="H42" s="18">
        <v>3909.92</v>
      </c>
      <c r="I42" s="18">
        <v>21517.71</v>
      </c>
      <c r="J42" s="18">
        <v>0</v>
      </c>
      <c r="K42" s="39">
        <v>0</v>
      </c>
      <c r="L42" s="18">
        <v>477.57</v>
      </c>
      <c r="M42" s="18">
        <v>0</v>
      </c>
      <c r="N42" s="39">
        <v>0</v>
      </c>
      <c r="O42" s="18">
        <v>498.14</v>
      </c>
      <c r="P42" s="18">
        <v>0</v>
      </c>
      <c r="Q42" s="39">
        <v>0</v>
      </c>
      <c r="R42" s="18">
        <v>1924.59</v>
      </c>
      <c r="S42" s="18">
        <v>0</v>
      </c>
      <c r="T42" s="39">
        <v>0</v>
      </c>
      <c r="U42" s="18">
        <v>8.06</v>
      </c>
      <c r="V42" s="18">
        <v>0</v>
      </c>
      <c r="W42" s="39">
        <v>0</v>
      </c>
      <c r="X42" s="18">
        <v>231.14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39">
        <v>0</v>
      </c>
      <c r="AF42" s="39">
        <v>0</v>
      </c>
      <c r="AG42" s="39">
        <v>0</v>
      </c>
      <c r="AH42" s="18">
        <f t="shared" si="6"/>
        <v>0</v>
      </c>
      <c r="AI42" s="18">
        <f t="shared" si="7"/>
        <v>0</v>
      </c>
      <c r="AJ42" s="18">
        <f t="shared" si="8"/>
        <v>2661.93</v>
      </c>
      <c r="AK42" s="18">
        <v>0</v>
      </c>
      <c r="AL42" s="39">
        <v>0</v>
      </c>
      <c r="AM42" s="18">
        <v>1443.19</v>
      </c>
      <c r="AN42" s="18">
        <v>0</v>
      </c>
      <c r="AO42" s="39">
        <v>0</v>
      </c>
      <c r="AP42" s="18">
        <v>54.64</v>
      </c>
      <c r="AQ42" s="18">
        <f t="shared" si="9"/>
        <v>1751.35</v>
      </c>
      <c r="AR42" s="18">
        <f t="shared" si="10"/>
        <v>5769.68</v>
      </c>
      <c r="AS42" s="18">
        <v>44909.31</v>
      </c>
      <c r="AT42" s="18">
        <f t="shared" si="5"/>
        <v>52430.34</v>
      </c>
      <c r="AU42" s="18">
        <v>7793.27</v>
      </c>
      <c r="AV42" s="39">
        <v>0</v>
      </c>
      <c r="AW42" s="18">
        <v>3687.7</v>
      </c>
      <c r="AX42" s="18">
        <v>0</v>
      </c>
      <c r="AY42" s="39">
        <v>0</v>
      </c>
      <c r="AZ42" s="18">
        <v>59.23</v>
      </c>
      <c r="BA42" s="11">
        <v>101</v>
      </c>
      <c r="BB42" s="11" t="s">
        <v>2</v>
      </c>
      <c r="BC42" s="52" t="s">
        <v>208</v>
      </c>
      <c r="BD42" s="3" t="s">
        <v>71</v>
      </c>
      <c r="BE42" s="10">
        <v>16471829</v>
      </c>
    </row>
    <row r="43" spans="1:57" ht="22.5">
      <c r="A43" s="6">
        <v>41</v>
      </c>
      <c r="B43" s="3" t="s">
        <v>31</v>
      </c>
      <c r="C43" s="45">
        <v>1</v>
      </c>
      <c r="D43" s="18">
        <v>0</v>
      </c>
      <c r="E43" s="39">
        <v>0</v>
      </c>
      <c r="F43" s="18">
        <v>18879.77</v>
      </c>
      <c r="G43" s="18">
        <v>518.31</v>
      </c>
      <c r="H43" s="18">
        <v>372.41</v>
      </c>
      <c r="I43" s="18">
        <v>21517.71</v>
      </c>
      <c r="J43" s="18">
        <v>0</v>
      </c>
      <c r="K43" s="39">
        <v>0</v>
      </c>
      <c r="L43" s="18">
        <v>477.57</v>
      </c>
      <c r="M43" s="18">
        <v>0</v>
      </c>
      <c r="N43" s="39">
        <v>0</v>
      </c>
      <c r="O43" s="18">
        <v>498.14</v>
      </c>
      <c r="P43" s="18">
        <v>0</v>
      </c>
      <c r="Q43" s="39">
        <v>0</v>
      </c>
      <c r="R43" s="18">
        <v>1924.59</v>
      </c>
      <c r="S43" s="18">
        <v>0</v>
      </c>
      <c r="T43" s="39">
        <v>0</v>
      </c>
      <c r="U43" s="18">
        <v>8.06</v>
      </c>
      <c r="V43" s="18">
        <v>0</v>
      </c>
      <c r="W43" s="39">
        <v>0</v>
      </c>
      <c r="X43" s="18">
        <v>231.14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39">
        <v>0</v>
      </c>
      <c r="AF43" s="39">
        <v>0</v>
      </c>
      <c r="AG43" s="39">
        <v>0</v>
      </c>
      <c r="AH43" s="18">
        <f t="shared" si="6"/>
        <v>0</v>
      </c>
      <c r="AI43" s="18">
        <f t="shared" si="7"/>
        <v>0</v>
      </c>
      <c r="AJ43" s="18">
        <f t="shared" si="8"/>
        <v>2661.93</v>
      </c>
      <c r="AK43" s="18">
        <v>0</v>
      </c>
      <c r="AL43" s="39">
        <v>0</v>
      </c>
      <c r="AM43" s="18">
        <v>1443.19</v>
      </c>
      <c r="AN43" s="18">
        <v>0</v>
      </c>
      <c r="AO43" s="39">
        <v>0</v>
      </c>
      <c r="AP43" s="18">
        <v>54.64</v>
      </c>
      <c r="AQ43" s="18">
        <f t="shared" si="9"/>
        <v>518.31</v>
      </c>
      <c r="AR43" s="18">
        <f t="shared" si="10"/>
        <v>372.41</v>
      </c>
      <c r="AS43" s="18">
        <v>44909.31</v>
      </c>
      <c r="AT43" s="18">
        <f t="shared" si="5"/>
        <v>45800.03</v>
      </c>
      <c r="AU43" s="18">
        <v>0</v>
      </c>
      <c r="AV43" s="39">
        <v>0</v>
      </c>
      <c r="AW43" s="18">
        <v>3687.7</v>
      </c>
      <c r="AX43" s="18">
        <v>0</v>
      </c>
      <c r="AY43" s="39">
        <v>0</v>
      </c>
      <c r="AZ43" s="18">
        <v>59.23</v>
      </c>
      <c r="BA43" s="3">
        <v>81</v>
      </c>
      <c r="BB43" s="11" t="s">
        <v>31</v>
      </c>
      <c r="BC43" s="48" t="s">
        <v>209</v>
      </c>
      <c r="BD43" s="3" t="s">
        <v>101</v>
      </c>
      <c r="BE43" s="10">
        <v>11348273</v>
      </c>
    </row>
    <row r="44" spans="1:57" ht="33.75">
      <c r="A44" s="6">
        <v>42</v>
      </c>
      <c r="B44" s="3" t="s">
        <v>32</v>
      </c>
      <c r="C44" s="45">
        <v>2</v>
      </c>
      <c r="D44" s="18">
        <v>13635.91</v>
      </c>
      <c r="E44" s="39">
        <v>40842.27</v>
      </c>
      <c r="F44" s="18">
        <v>37759.54</v>
      </c>
      <c r="G44" s="18">
        <v>16188.77</v>
      </c>
      <c r="H44" s="18">
        <v>10995.23</v>
      </c>
      <c r="I44" s="18">
        <v>43035.42</v>
      </c>
      <c r="J44" s="18">
        <v>3376.24</v>
      </c>
      <c r="K44" s="39">
        <v>3976.83</v>
      </c>
      <c r="L44" s="18">
        <v>955.14</v>
      </c>
      <c r="M44" s="18">
        <v>0</v>
      </c>
      <c r="N44" s="39">
        <v>0</v>
      </c>
      <c r="O44" s="18">
        <v>996.28</v>
      </c>
      <c r="P44" s="18">
        <v>0</v>
      </c>
      <c r="Q44" s="39">
        <v>140.39</v>
      </c>
      <c r="R44" s="18">
        <v>3849.18</v>
      </c>
      <c r="S44" s="18">
        <v>0</v>
      </c>
      <c r="T44" s="39">
        <v>0</v>
      </c>
      <c r="U44" s="18">
        <v>16.12</v>
      </c>
      <c r="V44" s="18">
        <v>0</v>
      </c>
      <c r="W44" s="39">
        <v>0</v>
      </c>
      <c r="X44" s="18">
        <v>462.28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39">
        <v>0</v>
      </c>
      <c r="AF44" s="39">
        <v>0</v>
      </c>
      <c r="AG44" s="39">
        <v>0</v>
      </c>
      <c r="AH44" s="18">
        <f t="shared" si="6"/>
        <v>0</v>
      </c>
      <c r="AI44" s="18">
        <f t="shared" si="7"/>
        <v>140.39</v>
      </c>
      <c r="AJ44" s="18">
        <f t="shared" si="8"/>
        <v>5323.86</v>
      </c>
      <c r="AK44" s="18">
        <v>360</v>
      </c>
      <c r="AL44" s="39">
        <v>480</v>
      </c>
      <c r="AM44" s="18">
        <v>2886.38</v>
      </c>
      <c r="AN44" s="18">
        <v>0</v>
      </c>
      <c r="AO44" s="39">
        <v>0</v>
      </c>
      <c r="AP44" s="18">
        <v>109.28</v>
      </c>
      <c r="AQ44" s="18">
        <f t="shared" si="9"/>
        <v>33560.92</v>
      </c>
      <c r="AR44" s="18">
        <f t="shared" si="10"/>
        <v>56434.72</v>
      </c>
      <c r="AS44" s="18">
        <v>89818.62</v>
      </c>
      <c r="AT44" s="18">
        <f t="shared" si="5"/>
        <v>179814.26</v>
      </c>
      <c r="AU44" s="18">
        <v>0</v>
      </c>
      <c r="AV44" s="39">
        <v>0</v>
      </c>
      <c r="AW44" s="18">
        <v>3687.7</v>
      </c>
      <c r="AX44" s="18">
        <v>0</v>
      </c>
      <c r="AY44" s="39">
        <v>0</v>
      </c>
      <c r="AZ44" s="18">
        <v>59.23</v>
      </c>
      <c r="BA44" s="3">
        <v>66</v>
      </c>
      <c r="BB44" s="11" t="s">
        <v>32</v>
      </c>
      <c r="BC44" s="49" t="s">
        <v>210</v>
      </c>
      <c r="BD44" s="3" t="s">
        <v>72</v>
      </c>
      <c r="BE44" s="10">
        <v>24938381</v>
      </c>
    </row>
    <row r="45" spans="1:57" ht="22.5">
      <c r="A45" s="6">
        <v>43</v>
      </c>
      <c r="B45" s="3" t="s">
        <v>38</v>
      </c>
      <c r="C45" s="45">
        <v>1</v>
      </c>
      <c r="D45" s="18">
        <v>0</v>
      </c>
      <c r="E45" s="39">
        <v>0</v>
      </c>
      <c r="F45" s="18">
        <v>18879.77</v>
      </c>
      <c r="G45" s="18">
        <v>4856.48</v>
      </c>
      <c r="H45" s="18">
        <v>4986.61</v>
      </c>
      <c r="I45" s="18">
        <v>21517.71</v>
      </c>
      <c r="J45" s="18">
        <v>0</v>
      </c>
      <c r="K45" s="39">
        <v>0</v>
      </c>
      <c r="L45" s="18">
        <v>477.57</v>
      </c>
      <c r="M45" s="18">
        <v>0</v>
      </c>
      <c r="N45" s="39">
        <v>0</v>
      </c>
      <c r="O45" s="18">
        <v>498.14</v>
      </c>
      <c r="P45" s="18">
        <v>0</v>
      </c>
      <c r="Q45" s="39">
        <v>0</v>
      </c>
      <c r="R45" s="18">
        <v>1924.59</v>
      </c>
      <c r="S45" s="18">
        <v>0</v>
      </c>
      <c r="T45" s="39">
        <v>0</v>
      </c>
      <c r="U45" s="18">
        <v>8.06</v>
      </c>
      <c r="V45" s="18">
        <v>0</v>
      </c>
      <c r="W45" s="39">
        <v>0</v>
      </c>
      <c r="X45" s="18">
        <v>231.14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39">
        <v>0</v>
      </c>
      <c r="AF45" s="39">
        <v>0</v>
      </c>
      <c r="AG45" s="39">
        <v>0</v>
      </c>
      <c r="AH45" s="18">
        <f t="shared" si="6"/>
        <v>0</v>
      </c>
      <c r="AI45" s="18">
        <f t="shared" si="7"/>
        <v>0</v>
      </c>
      <c r="AJ45" s="18">
        <f t="shared" si="8"/>
        <v>2661.93</v>
      </c>
      <c r="AK45" s="18">
        <v>120</v>
      </c>
      <c r="AL45" s="39">
        <v>360</v>
      </c>
      <c r="AM45" s="18">
        <v>1443.19</v>
      </c>
      <c r="AN45" s="18">
        <v>0</v>
      </c>
      <c r="AO45" s="39">
        <v>0</v>
      </c>
      <c r="AP45" s="18">
        <v>54.64</v>
      </c>
      <c r="AQ45" s="18">
        <f t="shared" si="9"/>
        <v>4976.48</v>
      </c>
      <c r="AR45" s="18">
        <f t="shared" si="10"/>
        <v>5346.61</v>
      </c>
      <c r="AS45" s="18">
        <v>44909.31</v>
      </c>
      <c r="AT45" s="18">
        <f t="shared" si="5"/>
        <v>55232.399999999994</v>
      </c>
      <c r="AU45" s="18">
        <v>0</v>
      </c>
      <c r="AV45" s="39">
        <v>0</v>
      </c>
      <c r="AW45" s="18">
        <v>7375.4</v>
      </c>
      <c r="AX45" s="18">
        <v>0</v>
      </c>
      <c r="AY45" s="39">
        <v>0</v>
      </c>
      <c r="AZ45" s="18">
        <v>118.46</v>
      </c>
      <c r="BA45" s="3">
        <v>100</v>
      </c>
      <c r="BB45" s="11" t="s">
        <v>38</v>
      </c>
      <c r="BC45" s="48" t="s">
        <v>211</v>
      </c>
      <c r="BD45" s="3" t="s">
        <v>73</v>
      </c>
      <c r="BE45" s="10">
        <v>30703169</v>
      </c>
    </row>
    <row r="46" spans="1:57" ht="33.75">
      <c r="A46" s="6">
        <v>44</v>
      </c>
      <c r="B46" s="3" t="s">
        <v>33</v>
      </c>
      <c r="C46" s="45">
        <v>1</v>
      </c>
      <c r="D46" s="18">
        <v>0</v>
      </c>
      <c r="E46" s="39">
        <v>0</v>
      </c>
      <c r="F46" s="18">
        <v>18879.77</v>
      </c>
      <c r="G46" s="18">
        <v>363.21</v>
      </c>
      <c r="H46" s="18">
        <v>2340.92</v>
      </c>
      <c r="I46" s="18">
        <v>21517.71</v>
      </c>
      <c r="J46" s="18">
        <v>0</v>
      </c>
      <c r="K46" s="39">
        <v>0</v>
      </c>
      <c r="L46" s="18">
        <v>477.57</v>
      </c>
      <c r="M46" s="18">
        <v>0</v>
      </c>
      <c r="N46" s="39">
        <v>0</v>
      </c>
      <c r="O46" s="18">
        <v>498.14</v>
      </c>
      <c r="P46" s="18">
        <v>0</v>
      </c>
      <c r="Q46" s="39">
        <v>0</v>
      </c>
      <c r="R46" s="18">
        <v>1924.59</v>
      </c>
      <c r="S46" s="18">
        <v>0</v>
      </c>
      <c r="T46" s="39">
        <v>0</v>
      </c>
      <c r="U46" s="18">
        <v>8.06</v>
      </c>
      <c r="V46" s="18">
        <v>0</v>
      </c>
      <c r="W46" s="39">
        <v>0</v>
      </c>
      <c r="X46" s="18">
        <v>231.14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39">
        <v>0</v>
      </c>
      <c r="AF46" s="39">
        <v>0</v>
      </c>
      <c r="AG46" s="39">
        <v>0</v>
      </c>
      <c r="AH46" s="18">
        <f t="shared" si="6"/>
        <v>0</v>
      </c>
      <c r="AI46" s="18">
        <f t="shared" si="7"/>
        <v>0</v>
      </c>
      <c r="AJ46" s="18">
        <f t="shared" si="8"/>
        <v>2661.93</v>
      </c>
      <c r="AK46" s="18">
        <v>0</v>
      </c>
      <c r="AL46" s="39">
        <v>0</v>
      </c>
      <c r="AM46" s="18">
        <v>1443.19</v>
      </c>
      <c r="AN46" s="18">
        <v>0</v>
      </c>
      <c r="AO46" s="39">
        <v>0</v>
      </c>
      <c r="AP46" s="18">
        <v>54.64</v>
      </c>
      <c r="AQ46" s="18">
        <f t="shared" si="9"/>
        <v>363.21</v>
      </c>
      <c r="AR46" s="18">
        <f t="shared" si="10"/>
        <v>2340.92</v>
      </c>
      <c r="AS46" s="18">
        <v>44909.31</v>
      </c>
      <c r="AT46" s="18">
        <f t="shared" si="5"/>
        <v>47613.439999999995</v>
      </c>
      <c r="AU46" s="18">
        <v>0</v>
      </c>
      <c r="AV46" s="39">
        <v>0</v>
      </c>
      <c r="AW46" s="18">
        <v>3687.7</v>
      </c>
      <c r="AX46" s="18">
        <v>0</v>
      </c>
      <c r="AY46" s="39">
        <v>0</v>
      </c>
      <c r="AZ46" s="18">
        <v>59.23</v>
      </c>
      <c r="BA46" s="3">
        <v>133</v>
      </c>
      <c r="BB46" s="11" t="s">
        <v>33</v>
      </c>
      <c r="BC46" s="48" t="s">
        <v>212</v>
      </c>
      <c r="BD46" s="3" t="s">
        <v>74</v>
      </c>
      <c r="BE46" s="10">
        <v>28018091</v>
      </c>
    </row>
    <row r="47" spans="1:57" ht="33.75">
      <c r="A47" s="6">
        <v>45</v>
      </c>
      <c r="B47" s="3" t="s">
        <v>34</v>
      </c>
      <c r="C47" s="45">
        <v>2</v>
      </c>
      <c r="D47" s="18">
        <v>0</v>
      </c>
      <c r="E47" s="39">
        <v>0</v>
      </c>
      <c r="F47" s="18">
        <v>37759.54</v>
      </c>
      <c r="G47" s="18">
        <v>1463.09</v>
      </c>
      <c r="H47" s="18">
        <v>1093.12</v>
      </c>
      <c r="I47" s="18">
        <v>43035.42</v>
      </c>
      <c r="J47" s="18">
        <v>0</v>
      </c>
      <c r="K47" s="39">
        <v>0</v>
      </c>
      <c r="L47" s="18">
        <v>955.14</v>
      </c>
      <c r="M47" s="18">
        <v>0</v>
      </c>
      <c r="N47" s="39">
        <v>0</v>
      </c>
      <c r="O47" s="18">
        <v>996.28</v>
      </c>
      <c r="P47" s="18">
        <v>0</v>
      </c>
      <c r="Q47" s="39">
        <v>0</v>
      </c>
      <c r="R47" s="18">
        <v>3849.18</v>
      </c>
      <c r="S47" s="18">
        <v>0</v>
      </c>
      <c r="T47" s="39">
        <v>0</v>
      </c>
      <c r="U47" s="18">
        <v>16.12</v>
      </c>
      <c r="V47" s="18">
        <v>0</v>
      </c>
      <c r="W47" s="39">
        <v>0</v>
      </c>
      <c r="X47" s="18">
        <v>462.28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39">
        <v>0</v>
      </c>
      <c r="AF47" s="39">
        <v>0</v>
      </c>
      <c r="AG47" s="39">
        <v>0</v>
      </c>
      <c r="AH47" s="18">
        <f t="shared" si="6"/>
        <v>0</v>
      </c>
      <c r="AI47" s="18">
        <f t="shared" si="7"/>
        <v>0</v>
      </c>
      <c r="AJ47" s="18">
        <f t="shared" si="8"/>
        <v>5323.86</v>
      </c>
      <c r="AK47" s="18">
        <v>120</v>
      </c>
      <c r="AL47" s="39">
        <v>0</v>
      </c>
      <c r="AM47" s="18">
        <v>2886.38</v>
      </c>
      <c r="AN47" s="18">
        <v>0</v>
      </c>
      <c r="AO47" s="39">
        <v>0</v>
      </c>
      <c r="AP47" s="18">
        <v>109.28</v>
      </c>
      <c r="AQ47" s="18">
        <f t="shared" si="9"/>
        <v>1583.09</v>
      </c>
      <c r="AR47" s="18">
        <f t="shared" si="10"/>
        <v>1093.12</v>
      </c>
      <c r="AS47" s="18">
        <v>89818.62</v>
      </c>
      <c r="AT47" s="18">
        <f>AQ47+AR47+AS47</f>
        <v>92494.83</v>
      </c>
      <c r="AU47" s="18">
        <v>0</v>
      </c>
      <c r="AV47" s="39">
        <v>0</v>
      </c>
      <c r="AW47" s="18">
        <v>3687.7</v>
      </c>
      <c r="AX47" s="18">
        <v>0</v>
      </c>
      <c r="AY47" s="39">
        <v>0</v>
      </c>
      <c r="AZ47" s="18">
        <v>59.23</v>
      </c>
      <c r="BA47" s="3">
        <v>116</v>
      </c>
      <c r="BB47" s="11" t="s">
        <v>34</v>
      </c>
      <c r="BC47" s="49" t="s">
        <v>212</v>
      </c>
      <c r="BD47" s="3" t="s">
        <v>74</v>
      </c>
      <c r="BE47" s="10">
        <v>29126016</v>
      </c>
    </row>
    <row r="48" spans="1:57" ht="33.75">
      <c r="A48" s="6">
        <v>46</v>
      </c>
      <c r="B48" s="3" t="s">
        <v>85</v>
      </c>
      <c r="C48" s="45">
        <v>3</v>
      </c>
      <c r="D48" s="18">
        <v>10307.81</v>
      </c>
      <c r="E48" s="39">
        <v>854.53</v>
      </c>
      <c r="F48" s="18">
        <v>56639.31</v>
      </c>
      <c r="G48" s="18">
        <v>13712.99</v>
      </c>
      <c r="H48" s="18">
        <v>14691.39</v>
      </c>
      <c r="I48" s="18">
        <v>64553.13</v>
      </c>
      <c r="J48" s="18">
        <v>0</v>
      </c>
      <c r="K48" s="39">
        <v>0</v>
      </c>
      <c r="L48" s="18">
        <v>1432.71</v>
      </c>
      <c r="M48" s="18">
        <v>0</v>
      </c>
      <c r="N48" s="39">
        <v>0</v>
      </c>
      <c r="O48" s="18">
        <v>1494.42</v>
      </c>
      <c r="P48" s="18">
        <v>0</v>
      </c>
      <c r="Q48" s="39">
        <v>0</v>
      </c>
      <c r="R48" s="18">
        <v>5773.77</v>
      </c>
      <c r="S48" s="18">
        <v>0</v>
      </c>
      <c r="T48" s="39">
        <v>0</v>
      </c>
      <c r="U48" s="18">
        <v>24.18</v>
      </c>
      <c r="V48" s="18">
        <v>0</v>
      </c>
      <c r="W48" s="39">
        <v>0</v>
      </c>
      <c r="X48" s="18">
        <v>693.42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39">
        <v>0</v>
      </c>
      <c r="AF48" s="39">
        <v>0</v>
      </c>
      <c r="AG48" s="39">
        <v>0</v>
      </c>
      <c r="AH48" s="18">
        <f t="shared" si="6"/>
        <v>0</v>
      </c>
      <c r="AI48" s="18">
        <f t="shared" si="7"/>
        <v>0</v>
      </c>
      <c r="AJ48" s="18">
        <f t="shared" si="8"/>
        <v>7985.790000000001</v>
      </c>
      <c r="AK48" s="18">
        <v>360</v>
      </c>
      <c r="AL48" s="39">
        <v>360</v>
      </c>
      <c r="AM48" s="18">
        <v>4329.57</v>
      </c>
      <c r="AN48" s="18">
        <v>0</v>
      </c>
      <c r="AO48" s="39">
        <v>0</v>
      </c>
      <c r="AP48" s="18">
        <v>163.92</v>
      </c>
      <c r="AQ48" s="18">
        <f t="shared" si="9"/>
        <v>24380.8</v>
      </c>
      <c r="AR48" s="18">
        <f t="shared" si="10"/>
        <v>15905.92</v>
      </c>
      <c r="AS48" s="18">
        <v>134727.93</v>
      </c>
      <c r="AT48" s="18">
        <f t="shared" si="5"/>
        <v>175014.65</v>
      </c>
      <c r="AU48" s="18">
        <v>0</v>
      </c>
      <c r="AV48" s="39">
        <v>0</v>
      </c>
      <c r="AW48" s="18">
        <v>7375.4</v>
      </c>
      <c r="AX48" s="18">
        <v>0</v>
      </c>
      <c r="AY48" s="39">
        <v>0</v>
      </c>
      <c r="AZ48" s="18">
        <v>118.46</v>
      </c>
      <c r="BA48" s="3">
        <v>122</v>
      </c>
      <c r="BB48" s="11" t="s">
        <v>85</v>
      </c>
      <c r="BC48" s="49" t="s">
        <v>213</v>
      </c>
      <c r="BD48" s="3" t="s">
        <v>86</v>
      </c>
      <c r="BE48" s="10">
        <v>16166299</v>
      </c>
    </row>
    <row r="49" spans="1:57" ht="33.75">
      <c r="A49" s="6">
        <v>47</v>
      </c>
      <c r="B49" s="3" t="s">
        <v>117</v>
      </c>
      <c r="C49" s="45">
        <v>12</v>
      </c>
      <c r="D49" s="18">
        <v>643532.83</v>
      </c>
      <c r="E49" s="39">
        <v>979210.97</v>
      </c>
      <c r="F49" s="18">
        <v>226557.24</v>
      </c>
      <c r="G49" s="18">
        <v>391268.89</v>
      </c>
      <c r="H49" s="18">
        <v>415369.33</v>
      </c>
      <c r="I49" s="18">
        <v>258212.52</v>
      </c>
      <c r="J49" s="18">
        <v>13456.36</v>
      </c>
      <c r="K49" s="39">
        <v>7464.82</v>
      </c>
      <c r="L49" s="18">
        <v>5730.84</v>
      </c>
      <c r="M49" s="18">
        <v>401.1</v>
      </c>
      <c r="N49" s="39">
        <v>0</v>
      </c>
      <c r="O49" s="18">
        <v>5977.68</v>
      </c>
      <c r="P49" s="18">
        <v>6669.85</v>
      </c>
      <c r="Q49" s="39">
        <v>9593.65</v>
      </c>
      <c r="R49" s="18">
        <v>23095.08</v>
      </c>
      <c r="S49" s="18">
        <v>0</v>
      </c>
      <c r="T49" s="39">
        <v>0</v>
      </c>
      <c r="U49" s="18">
        <v>96.72</v>
      </c>
      <c r="V49" s="18">
        <v>0</v>
      </c>
      <c r="W49" s="39">
        <v>0</v>
      </c>
      <c r="X49" s="18">
        <v>2773.68</v>
      </c>
      <c r="Y49" s="18">
        <v>0</v>
      </c>
      <c r="Z49" s="18">
        <v>0</v>
      </c>
      <c r="AA49" s="18">
        <v>0</v>
      </c>
      <c r="AB49" s="18">
        <v>10300.58</v>
      </c>
      <c r="AC49" s="18">
        <v>0</v>
      </c>
      <c r="AD49" s="18">
        <v>0</v>
      </c>
      <c r="AE49" s="39">
        <v>363353.22</v>
      </c>
      <c r="AF49" s="39">
        <v>0</v>
      </c>
      <c r="AG49" s="39">
        <v>0</v>
      </c>
      <c r="AH49" s="18">
        <f t="shared" si="6"/>
        <v>380724.75</v>
      </c>
      <c r="AI49" s="18">
        <f t="shared" si="7"/>
        <v>9593.65</v>
      </c>
      <c r="AJ49" s="18">
        <f t="shared" si="8"/>
        <v>31943.160000000003</v>
      </c>
      <c r="AK49" s="18">
        <v>22740</v>
      </c>
      <c r="AL49" s="39">
        <v>25500</v>
      </c>
      <c r="AM49" s="18">
        <v>17318.28</v>
      </c>
      <c r="AN49" s="18">
        <v>600</v>
      </c>
      <c r="AO49" s="39">
        <v>960</v>
      </c>
      <c r="AP49" s="18">
        <v>655.68</v>
      </c>
      <c r="AQ49" s="18">
        <f t="shared" si="9"/>
        <v>1452322.83</v>
      </c>
      <c r="AR49" s="18">
        <f t="shared" si="10"/>
        <v>1438098.77</v>
      </c>
      <c r="AS49" s="18">
        <v>538911.72</v>
      </c>
      <c r="AT49" s="18">
        <f t="shared" si="5"/>
        <v>3429333.3200000003</v>
      </c>
      <c r="AU49" s="18">
        <v>145573.7</v>
      </c>
      <c r="AV49" s="39">
        <v>176891.34</v>
      </c>
      <c r="AW49" s="18">
        <v>11063.1</v>
      </c>
      <c r="AX49" s="18">
        <v>0</v>
      </c>
      <c r="AY49" s="39">
        <v>0</v>
      </c>
      <c r="AZ49" s="18">
        <v>177.69</v>
      </c>
      <c r="BA49" s="3">
        <v>153</v>
      </c>
      <c r="BB49" s="38" t="s">
        <v>116</v>
      </c>
      <c r="BC49" s="53" t="s">
        <v>214</v>
      </c>
      <c r="BD49" s="3" t="s">
        <v>118</v>
      </c>
      <c r="BE49" s="10">
        <v>9378655</v>
      </c>
    </row>
    <row r="50" spans="1:58" ht="33.75">
      <c r="A50" s="6">
        <v>48</v>
      </c>
      <c r="B50" s="3" t="s">
        <v>35</v>
      </c>
      <c r="C50" s="45">
        <v>1</v>
      </c>
      <c r="D50" s="18">
        <v>0</v>
      </c>
      <c r="E50" s="39">
        <v>0</v>
      </c>
      <c r="F50" s="18">
        <v>18879.77</v>
      </c>
      <c r="G50" s="18">
        <v>15181.82</v>
      </c>
      <c r="H50" s="18">
        <v>7144.81</v>
      </c>
      <c r="I50" s="18">
        <v>21517.71</v>
      </c>
      <c r="J50" s="18">
        <v>0</v>
      </c>
      <c r="K50" s="39">
        <v>0</v>
      </c>
      <c r="L50" s="18">
        <v>477.57</v>
      </c>
      <c r="M50" s="18">
        <v>0</v>
      </c>
      <c r="N50" s="39">
        <v>0</v>
      </c>
      <c r="O50" s="18">
        <v>498.14</v>
      </c>
      <c r="P50" s="18">
        <v>0</v>
      </c>
      <c r="Q50" s="39">
        <v>0</v>
      </c>
      <c r="R50" s="18">
        <v>1924.59</v>
      </c>
      <c r="S50" s="18">
        <v>0</v>
      </c>
      <c r="T50" s="39">
        <v>0</v>
      </c>
      <c r="U50" s="18">
        <v>8.06</v>
      </c>
      <c r="V50" s="18">
        <v>0</v>
      </c>
      <c r="W50" s="39">
        <v>0</v>
      </c>
      <c r="X50" s="18">
        <v>231.14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39">
        <v>0</v>
      </c>
      <c r="AF50" s="39">
        <v>0</v>
      </c>
      <c r="AG50" s="39">
        <v>0</v>
      </c>
      <c r="AH50" s="18">
        <f t="shared" si="6"/>
        <v>0</v>
      </c>
      <c r="AI50" s="18">
        <f t="shared" si="7"/>
        <v>0</v>
      </c>
      <c r="AJ50" s="18">
        <f t="shared" si="8"/>
        <v>2661.93</v>
      </c>
      <c r="AK50" s="18">
        <v>720</v>
      </c>
      <c r="AL50" s="39">
        <v>480</v>
      </c>
      <c r="AM50" s="18">
        <v>1443.19</v>
      </c>
      <c r="AN50" s="18">
        <v>120</v>
      </c>
      <c r="AO50" s="39">
        <v>0</v>
      </c>
      <c r="AP50" s="18">
        <v>54.64</v>
      </c>
      <c r="AQ50" s="18">
        <f t="shared" si="9"/>
        <v>16021.82</v>
      </c>
      <c r="AR50" s="18">
        <f t="shared" si="10"/>
        <v>7624.81</v>
      </c>
      <c r="AS50" s="18">
        <v>44909.31</v>
      </c>
      <c r="AT50" s="18">
        <f t="shared" si="5"/>
        <v>68555.94</v>
      </c>
      <c r="AU50" s="18">
        <v>0</v>
      </c>
      <c r="AV50" s="39">
        <v>0</v>
      </c>
      <c r="AW50" s="18">
        <v>44252.4</v>
      </c>
      <c r="AX50" s="18">
        <v>0</v>
      </c>
      <c r="AY50" s="39">
        <v>0</v>
      </c>
      <c r="AZ50" s="18">
        <v>710.76</v>
      </c>
      <c r="BA50" s="3">
        <v>72</v>
      </c>
      <c r="BB50" s="11" t="s">
        <v>35</v>
      </c>
      <c r="BC50" s="54" t="s">
        <v>215</v>
      </c>
      <c r="BD50" s="3" t="s">
        <v>75</v>
      </c>
      <c r="BE50" s="10">
        <v>18428353</v>
      </c>
      <c r="BF50" s="41"/>
    </row>
    <row r="51" spans="1:57" ht="33.75">
      <c r="A51" s="6">
        <v>49</v>
      </c>
      <c r="B51" s="3" t="s">
        <v>41</v>
      </c>
      <c r="C51" s="45">
        <v>18</v>
      </c>
      <c r="D51" s="18">
        <v>4636.45</v>
      </c>
      <c r="E51" s="39">
        <v>14950.66</v>
      </c>
      <c r="F51" s="18">
        <v>339835.86</v>
      </c>
      <c r="G51" s="18">
        <v>165620.71</v>
      </c>
      <c r="H51" s="18">
        <v>193503.68</v>
      </c>
      <c r="I51" s="18">
        <v>387318.78</v>
      </c>
      <c r="J51" s="18">
        <v>0</v>
      </c>
      <c r="K51" s="39">
        <v>3789.41</v>
      </c>
      <c r="L51" s="18">
        <v>8596.26</v>
      </c>
      <c r="M51" s="18">
        <v>0</v>
      </c>
      <c r="N51" s="39">
        <v>0</v>
      </c>
      <c r="O51" s="18">
        <v>8966.52</v>
      </c>
      <c r="P51" s="18">
        <v>0</v>
      </c>
      <c r="Q51" s="39">
        <v>0</v>
      </c>
      <c r="R51" s="18">
        <v>34642.62</v>
      </c>
      <c r="S51" s="18">
        <v>0</v>
      </c>
      <c r="T51" s="39">
        <v>0</v>
      </c>
      <c r="U51" s="18">
        <v>145.08</v>
      </c>
      <c r="V51" s="18">
        <v>0</v>
      </c>
      <c r="W51" s="39">
        <v>0</v>
      </c>
      <c r="X51" s="18">
        <v>4160.52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39">
        <v>0</v>
      </c>
      <c r="AF51" s="39">
        <v>0</v>
      </c>
      <c r="AG51" s="39">
        <v>0</v>
      </c>
      <c r="AH51" s="18">
        <f t="shared" si="6"/>
        <v>0</v>
      </c>
      <c r="AI51" s="18">
        <f t="shared" si="7"/>
        <v>0</v>
      </c>
      <c r="AJ51" s="18">
        <f t="shared" si="8"/>
        <v>47914.740000000005</v>
      </c>
      <c r="AK51" s="18">
        <v>5700</v>
      </c>
      <c r="AL51" s="39">
        <v>6000</v>
      </c>
      <c r="AM51" s="18">
        <v>25977.42</v>
      </c>
      <c r="AN51" s="18">
        <v>0</v>
      </c>
      <c r="AO51" s="39">
        <v>0</v>
      </c>
      <c r="AP51" s="18">
        <v>983.52</v>
      </c>
      <c r="AQ51" s="18">
        <f t="shared" si="9"/>
        <v>175957.16</v>
      </c>
      <c r="AR51" s="18">
        <f t="shared" si="10"/>
        <v>218243.75</v>
      </c>
      <c r="AS51" s="18">
        <v>808367.58</v>
      </c>
      <c r="AT51" s="18">
        <f t="shared" si="5"/>
        <v>1202568.49</v>
      </c>
      <c r="AU51" s="18">
        <v>16705.64</v>
      </c>
      <c r="AV51" s="39">
        <v>17986.72</v>
      </c>
      <c r="AW51" s="18">
        <v>3687.7</v>
      </c>
      <c r="AX51" s="18">
        <v>0</v>
      </c>
      <c r="AY51" s="39">
        <v>0</v>
      </c>
      <c r="AZ51" s="18">
        <v>59.23</v>
      </c>
      <c r="BA51" s="3">
        <v>91</v>
      </c>
      <c r="BB51" s="11" t="s">
        <v>41</v>
      </c>
      <c r="BC51" s="4" t="s">
        <v>216</v>
      </c>
      <c r="BD51" s="3" t="s">
        <v>106</v>
      </c>
      <c r="BE51" s="10">
        <v>1357231</v>
      </c>
    </row>
    <row r="52" spans="1:57" ht="22.5">
      <c r="A52" s="6">
        <v>50</v>
      </c>
      <c r="B52" s="3" t="s">
        <v>36</v>
      </c>
      <c r="C52" s="45">
        <v>4</v>
      </c>
      <c r="D52" s="18">
        <v>0</v>
      </c>
      <c r="E52" s="39">
        <v>428.2</v>
      </c>
      <c r="F52" s="18">
        <v>75519.08</v>
      </c>
      <c r="G52" s="18">
        <v>9250.23</v>
      </c>
      <c r="H52" s="18">
        <v>9436.86</v>
      </c>
      <c r="I52" s="18">
        <v>86070.84</v>
      </c>
      <c r="J52" s="18">
        <v>0</v>
      </c>
      <c r="K52" s="39">
        <v>0</v>
      </c>
      <c r="L52" s="18">
        <v>1910.28</v>
      </c>
      <c r="M52" s="18">
        <v>0</v>
      </c>
      <c r="N52" s="39">
        <v>0</v>
      </c>
      <c r="O52" s="18">
        <v>1992.56</v>
      </c>
      <c r="P52" s="18">
        <v>0</v>
      </c>
      <c r="Q52" s="39">
        <v>0</v>
      </c>
      <c r="R52" s="18">
        <v>7698.36</v>
      </c>
      <c r="S52" s="18">
        <v>0</v>
      </c>
      <c r="T52" s="39">
        <v>0</v>
      </c>
      <c r="U52" s="18">
        <v>32.24</v>
      </c>
      <c r="V52" s="18">
        <v>0</v>
      </c>
      <c r="W52" s="39">
        <v>0</v>
      </c>
      <c r="X52" s="18">
        <v>924.56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39">
        <v>0</v>
      </c>
      <c r="AF52" s="39">
        <v>0</v>
      </c>
      <c r="AG52" s="39">
        <v>0</v>
      </c>
      <c r="AH52" s="18">
        <f t="shared" si="6"/>
        <v>0</v>
      </c>
      <c r="AI52" s="18">
        <f t="shared" si="7"/>
        <v>0</v>
      </c>
      <c r="AJ52" s="18">
        <f t="shared" si="8"/>
        <v>10647.72</v>
      </c>
      <c r="AK52" s="18">
        <v>240</v>
      </c>
      <c r="AL52" s="39">
        <v>120</v>
      </c>
      <c r="AM52" s="18">
        <v>5772.76</v>
      </c>
      <c r="AN52" s="18">
        <v>0</v>
      </c>
      <c r="AO52" s="39">
        <v>0</v>
      </c>
      <c r="AP52" s="18">
        <v>218.56</v>
      </c>
      <c r="AQ52" s="18">
        <f t="shared" si="9"/>
        <v>9490.23</v>
      </c>
      <c r="AR52" s="18">
        <f t="shared" si="10"/>
        <v>9985.060000000001</v>
      </c>
      <c r="AS52" s="18">
        <v>179637.24</v>
      </c>
      <c r="AT52" s="18">
        <f t="shared" si="5"/>
        <v>199112.53</v>
      </c>
      <c r="AU52" s="18">
        <v>0</v>
      </c>
      <c r="AV52" s="39">
        <v>0</v>
      </c>
      <c r="AW52" s="18">
        <v>66378.6</v>
      </c>
      <c r="AX52" s="18">
        <v>0</v>
      </c>
      <c r="AY52" s="39">
        <v>0</v>
      </c>
      <c r="AZ52" s="18">
        <v>1066.14</v>
      </c>
      <c r="BA52" s="3">
        <v>139</v>
      </c>
      <c r="BB52" s="11" t="s">
        <v>36</v>
      </c>
      <c r="BC52" s="49" t="s">
        <v>217</v>
      </c>
      <c r="BD52" s="3" t="s">
        <v>76</v>
      </c>
      <c r="BE52" s="10">
        <v>10826710</v>
      </c>
    </row>
    <row r="53" spans="1:57" ht="22.5">
      <c r="A53" s="6">
        <v>51</v>
      </c>
      <c r="B53" s="3" t="s">
        <v>99</v>
      </c>
      <c r="C53" s="45">
        <v>1</v>
      </c>
      <c r="D53" s="18">
        <v>0</v>
      </c>
      <c r="E53" s="39">
        <v>0</v>
      </c>
      <c r="F53" s="18">
        <v>18879.77</v>
      </c>
      <c r="G53" s="18">
        <v>337.44</v>
      </c>
      <c r="H53" s="18">
        <v>1087.03</v>
      </c>
      <c r="I53" s="18">
        <v>21517.71</v>
      </c>
      <c r="J53" s="18">
        <v>0</v>
      </c>
      <c r="K53" s="39">
        <v>0</v>
      </c>
      <c r="L53" s="18">
        <v>477.57</v>
      </c>
      <c r="M53" s="18">
        <v>0</v>
      </c>
      <c r="N53" s="39">
        <v>0</v>
      </c>
      <c r="O53" s="18">
        <v>498.14</v>
      </c>
      <c r="P53" s="18">
        <v>0</v>
      </c>
      <c r="Q53" s="39">
        <v>0</v>
      </c>
      <c r="R53" s="18">
        <v>1924.59</v>
      </c>
      <c r="S53" s="18">
        <v>0</v>
      </c>
      <c r="T53" s="39">
        <v>0</v>
      </c>
      <c r="U53" s="18">
        <v>8.06</v>
      </c>
      <c r="V53" s="18">
        <v>0</v>
      </c>
      <c r="W53" s="39">
        <v>0</v>
      </c>
      <c r="X53" s="18">
        <v>231.14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39">
        <v>0</v>
      </c>
      <c r="AF53" s="39">
        <v>0</v>
      </c>
      <c r="AG53" s="39">
        <v>0</v>
      </c>
      <c r="AH53" s="18">
        <f t="shared" si="6"/>
        <v>0</v>
      </c>
      <c r="AI53" s="18">
        <f t="shared" si="7"/>
        <v>0</v>
      </c>
      <c r="AJ53" s="18">
        <f t="shared" si="8"/>
        <v>2661.93</v>
      </c>
      <c r="AK53" s="18">
        <v>0</v>
      </c>
      <c r="AL53" s="39">
        <v>0</v>
      </c>
      <c r="AM53" s="18">
        <v>1443.19</v>
      </c>
      <c r="AN53" s="18">
        <v>0</v>
      </c>
      <c r="AO53" s="39">
        <v>0</v>
      </c>
      <c r="AP53" s="18">
        <v>54.64</v>
      </c>
      <c r="AQ53" s="18">
        <f t="shared" si="9"/>
        <v>337.44</v>
      </c>
      <c r="AR53" s="18">
        <f t="shared" si="10"/>
        <v>1087.03</v>
      </c>
      <c r="AS53" s="18">
        <v>44909.31</v>
      </c>
      <c r="AT53" s="18">
        <f t="shared" si="5"/>
        <v>46333.78</v>
      </c>
      <c r="AU53" s="18">
        <v>0</v>
      </c>
      <c r="AV53" s="39">
        <v>0</v>
      </c>
      <c r="AW53" s="18">
        <v>14750.8</v>
      </c>
      <c r="AX53" s="18">
        <v>0</v>
      </c>
      <c r="AY53" s="39">
        <v>0</v>
      </c>
      <c r="AZ53" s="18">
        <v>236.92</v>
      </c>
      <c r="BA53" s="3">
        <v>42</v>
      </c>
      <c r="BB53" s="11" t="s">
        <v>88</v>
      </c>
      <c r="BC53" s="48" t="s">
        <v>218</v>
      </c>
      <c r="BD53" s="3" t="s">
        <v>89</v>
      </c>
      <c r="BE53" s="10">
        <v>35005965</v>
      </c>
    </row>
    <row r="54" spans="1:57" ht="22.5">
      <c r="A54" s="6">
        <v>52</v>
      </c>
      <c r="B54" s="3" t="s">
        <v>37</v>
      </c>
      <c r="C54" s="45">
        <v>1</v>
      </c>
      <c r="D54" s="18">
        <v>0</v>
      </c>
      <c r="E54" s="39">
        <v>0</v>
      </c>
      <c r="F54" s="18">
        <v>18879.77</v>
      </c>
      <c r="G54" s="18">
        <v>290.25</v>
      </c>
      <c r="H54" s="18">
        <v>44.64</v>
      </c>
      <c r="I54" s="18">
        <v>21517.71</v>
      </c>
      <c r="J54" s="18">
        <v>0</v>
      </c>
      <c r="K54" s="39">
        <v>0</v>
      </c>
      <c r="L54" s="18">
        <v>477.57</v>
      </c>
      <c r="M54" s="18">
        <v>0</v>
      </c>
      <c r="N54" s="39">
        <v>0</v>
      </c>
      <c r="O54" s="18">
        <v>498.14</v>
      </c>
      <c r="P54" s="18">
        <v>0</v>
      </c>
      <c r="Q54" s="39">
        <v>0</v>
      </c>
      <c r="R54" s="18">
        <v>1924.59</v>
      </c>
      <c r="S54" s="18">
        <v>0</v>
      </c>
      <c r="T54" s="39">
        <v>0</v>
      </c>
      <c r="U54" s="18">
        <v>8.06</v>
      </c>
      <c r="V54" s="18">
        <v>0</v>
      </c>
      <c r="W54" s="39">
        <v>0</v>
      </c>
      <c r="X54" s="18">
        <v>231.14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39">
        <v>0</v>
      </c>
      <c r="AF54" s="39">
        <v>0</v>
      </c>
      <c r="AG54" s="39">
        <v>0</v>
      </c>
      <c r="AH54" s="18">
        <f t="shared" si="6"/>
        <v>0</v>
      </c>
      <c r="AI54" s="18">
        <f t="shared" si="7"/>
        <v>0</v>
      </c>
      <c r="AJ54" s="18">
        <f t="shared" si="8"/>
        <v>2661.93</v>
      </c>
      <c r="AK54" s="18">
        <v>0</v>
      </c>
      <c r="AL54" s="39">
        <v>0</v>
      </c>
      <c r="AM54" s="18">
        <v>1443.19</v>
      </c>
      <c r="AN54" s="18">
        <v>0</v>
      </c>
      <c r="AO54" s="39">
        <v>0</v>
      </c>
      <c r="AP54" s="18">
        <v>54.64</v>
      </c>
      <c r="AQ54" s="18">
        <f t="shared" si="9"/>
        <v>290.25</v>
      </c>
      <c r="AR54" s="18">
        <f t="shared" si="10"/>
        <v>44.64</v>
      </c>
      <c r="AS54" s="18">
        <v>44909.31</v>
      </c>
      <c r="AT54" s="18">
        <f t="shared" si="5"/>
        <v>45244.2</v>
      </c>
      <c r="AU54" s="18">
        <v>0</v>
      </c>
      <c r="AV54" s="39">
        <v>0</v>
      </c>
      <c r="AW54" s="18">
        <v>3687.7</v>
      </c>
      <c r="AX54" s="18">
        <v>0</v>
      </c>
      <c r="AY54" s="39">
        <v>0</v>
      </c>
      <c r="AZ54" s="18">
        <v>59.23</v>
      </c>
      <c r="BA54" s="3">
        <v>152</v>
      </c>
      <c r="BB54" s="11" t="s">
        <v>37</v>
      </c>
      <c r="BC54" s="48" t="s">
        <v>219</v>
      </c>
      <c r="BD54" s="3" t="s">
        <v>77</v>
      </c>
      <c r="BE54" s="10">
        <v>14920654</v>
      </c>
    </row>
    <row r="55" spans="1:57" ht="22.5">
      <c r="A55" s="6">
        <v>53</v>
      </c>
      <c r="B55" s="11" t="s">
        <v>0</v>
      </c>
      <c r="C55" s="45">
        <v>2</v>
      </c>
      <c r="D55" s="18">
        <v>0</v>
      </c>
      <c r="E55" s="39">
        <v>0</v>
      </c>
      <c r="F55" s="18">
        <v>37759.54</v>
      </c>
      <c r="G55" s="18">
        <v>10062.24</v>
      </c>
      <c r="H55" s="18">
        <v>10201.9</v>
      </c>
      <c r="I55" s="18">
        <v>43035.42</v>
      </c>
      <c r="J55" s="18">
        <v>0</v>
      </c>
      <c r="K55" s="39">
        <v>0</v>
      </c>
      <c r="L55" s="18">
        <v>955.14</v>
      </c>
      <c r="M55" s="18">
        <v>0</v>
      </c>
      <c r="N55" s="39">
        <v>0</v>
      </c>
      <c r="O55" s="18">
        <v>996.28</v>
      </c>
      <c r="P55" s="18">
        <v>0</v>
      </c>
      <c r="Q55" s="39">
        <v>0</v>
      </c>
      <c r="R55" s="18">
        <v>3849.18</v>
      </c>
      <c r="S55" s="18">
        <v>0</v>
      </c>
      <c r="T55" s="39">
        <v>0</v>
      </c>
      <c r="U55" s="18">
        <v>16.12</v>
      </c>
      <c r="V55" s="18">
        <v>0</v>
      </c>
      <c r="W55" s="39">
        <v>0</v>
      </c>
      <c r="X55" s="18">
        <v>462.28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39">
        <v>0</v>
      </c>
      <c r="AF55" s="39">
        <v>0</v>
      </c>
      <c r="AG55" s="39">
        <v>0</v>
      </c>
      <c r="AH55" s="18">
        <f t="shared" si="6"/>
        <v>0</v>
      </c>
      <c r="AI55" s="18">
        <f t="shared" si="7"/>
        <v>0</v>
      </c>
      <c r="AJ55" s="18">
        <f t="shared" si="8"/>
        <v>5323.86</v>
      </c>
      <c r="AK55" s="18">
        <v>360</v>
      </c>
      <c r="AL55" s="39">
        <v>240</v>
      </c>
      <c r="AM55" s="18">
        <v>2886.38</v>
      </c>
      <c r="AN55" s="18">
        <v>0</v>
      </c>
      <c r="AO55" s="39">
        <v>0</v>
      </c>
      <c r="AP55" s="18">
        <v>109.28</v>
      </c>
      <c r="AQ55" s="18">
        <f t="shared" si="9"/>
        <v>10422.24</v>
      </c>
      <c r="AR55" s="18">
        <f t="shared" si="10"/>
        <v>10441.9</v>
      </c>
      <c r="AS55" s="18">
        <v>89818.62</v>
      </c>
      <c r="AT55" s="18">
        <f t="shared" si="5"/>
        <v>110682.76</v>
      </c>
      <c r="AU55" s="18">
        <v>16286.53</v>
      </c>
      <c r="AV55" s="39">
        <v>0</v>
      </c>
      <c r="AW55" s="18">
        <v>3687.7</v>
      </c>
      <c r="AX55" s="18">
        <v>0</v>
      </c>
      <c r="AY55" s="39">
        <v>0</v>
      </c>
      <c r="AZ55" s="18">
        <v>59.23</v>
      </c>
      <c r="BA55" s="3">
        <v>71</v>
      </c>
      <c r="BB55" s="11" t="s">
        <v>110</v>
      </c>
      <c r="BC55" s="51" t="s">
        <v>220</v>
      </c>
      <c r="BD55" s="11" t="s">
        <v>78</v>
      </c>
      <c r="BE55" s="15">
        <v>4947440</v>
      </c>
    </row>
    <row r="56" spans="1:57" s="19" customFormat="1" ht="33.75">
      <c r="A56" s="6">
        <v>54</v>
      </c>
      <c r="B56" s="3" t="s">
        <v>100</v>
      </c>
      <c r="C56" s="45">
        <v>1</v>
      </c>
      <c r="D56" s="18">
        <v>0</v>
      </c>
      <c r="E56" s="39">
        <v>0</v>
      </c>
      <c r="F56" s="18">
        <v>18879.77</v>
      </c>
      <c r="G56" s="18">
        <v>0</v>
      </c>
      <c r="H56" s="18">
        <v>0</v>
      </c>
      <c r="I56" s="18">
        <v>21517.71</v>
      </c>
      <c r="J56" s="18">
        <v>0</v>
      </c>
      <c r="K56" s="39">
        <v>0</v>
      </c>
      <c r="L56" s="18">
        <v>477.57</v>
      </c>
      <c r="M56" s="18">
        <v>0</v>
      </c>
      <c r="N56" s="39">
        <v>0</v>
      </c>
      <c r="O56" s="18">
        <v>498.14</v>
      </c>
      <c r="P56" s="18">
        <v>0</v>
      </c>
      <c r="Q56" s="39">
        <v>0</v>
      </c>
      <c r="R56" s="18">
        <v>1924.59</v>
      </c>
      <c r="S56" s="18">
        <v>0</v>
      </c>
      <c r="T56" s="39">
        <v>0</v>
      </c>
      <c r="U56" s="18">
        <v>8.06</v>
      </c>
      <c r="V56" s="18">
        <v>0</v>
      </c>
      <c r="W56" s="39">
        <v>0</v>
      </c>
      <c r="X56" s="18">
        <v>231.14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39">
        <v>0</v>
      </c>
      <c r="AF56" s="39">
        <v>0</v>
      </c>
      <c r="AG56" s="39">
        <v>0</v>
      </c>
      <c r="AH56" s="18">
        <f t="shared" si="6"/>
        <v>0</v>
      </c>
      <c r="AI56" s="18">
        <f t="shared" si="7"/>
        <v>0</v>
      </c>
      <c r="AJ56" s="18">
        <f t="shared" si="8"/>
        <v>2661.93</v>
      </c>
      <c r="AK56" s="18">
        <v>0</v>
      </c>
      <c r="AL56" s="39">
        <v>0</v>
      </c>
      <c r="AM56" s="18">
        <v>1443.19</v>
      </c>
      <c r="AN56" s="18">
        <v>0</v>
      </c>
      <c r="AO56" s="39">
        <v>0</v>
      </c>
      <c r="AP56" s="18">
        <v>54.64</v>
      </c>
      <c r="AQ56" s="18">
        <f t="shared" si="9"/>
        <v>0</v>
      </c>
      <c r="AR56" s="18">
        <f t="shared" si="10"/>
        <v>0</v>
      </c>
      <c r="AS56" s="18">
        <v>44909.31</v>
      </c>
      <c r="AT56" s="18">
        <f t="shared" si="5"/>
        <v>44909.31</v>
      </c>
      <c r="AU56" s="18">
        <v>0</v>
      </c>
      <c r="AV56" s="39">
        <v>0</v>
      </c>
      <c r="AW56" s="18">
        <v>7375.4</v>
      </c>
      <c r="AX56" s="18">
        <v>0</v>
      </c>
      <c r="AY56" s="39">
        <v>0</v>
      </c>
      <c r="AZ56" s="18">
        <v>118.46</v>
      </c>
      <c r="BA56" s="11">
        <v>89</v>
      </c>
      <c r="BB56" s="11" t="s">
        <v>221</v>
      </c>
      <c r="BC56" s="4" t="s">
        <v>222</v>
      </c>
      <c r="BD56" s="3" t="s">
        <v>169</v>
      </c>
      <c r="BE56" s="10">
        <v>24782842</v>
      </c>
    </row>
    <row r="57" spans="2:57" s="2" customFormat="1" ht="12.75">
      <c r="B57" s="7" t="s">
        <v>87</v>
      </c>
      <c r="C57" s="46">
        <f>SUM(C3:C56)</f>
        <v>153</v>
      </c>
      <c r="D57" s="30">
        <f>SUM(D3:D56)</f>
        <v>2625096.74</v>
      </c>
      <c r="E57" s="39">
        <f>SUM(E3:E56)</f>
        <v>2952298.0700000003</v>
      </c>
      <c r="F57" s="39">
        <v>2888604.81</v>
      </c>
      <c r="G57" s="30">
        <f>SUM(G3:G56)</f>
        <v>3802830.0499999993</v>
      </c>
      <c r="H57" s="30">
        <f>SUM(H3:H56)</f>
        <v>4093764.315999999</v>
      </c>
      <c r="I57" s="30">
        <v>3292209.63</v>
      </c>
      <c r="J57" s="29">
        <f>SUM(J3:J56)</f>
        <v>89421.59000000001</v>
      </c>
      <c r="K57" s="39">
        <f>SUM(K3:K56)</f>
        <v>59310.520000000004</v>
      </c>
      <c r="L57" s="39">
        <v>73068.21</v>
      </c>
      <c r="M57" s="29">
        <v>91230.86</v>
      </c>
      <c r="N57" s="39">
        <f>SUM(N3:N56)</f>
        <v>99553.72</v>
      </c>
      <c r="O57" s="39">
        <v>76215.42</v>
      </c>
      <c r="P57" s="29">
        <v>433769.98</v>
      </c>
      <c r="Q57" s="39">
        <f>SUM(Q3:Q56)</f>
        <v>516478.19000000006</v>
      </c>
      <c r="R57" s="39">
        <v>294462.27</v>
      </c>
      <c r="S57" s="29">
        <v>1588.77</v>
      </c>
      <c r="T57" s="39">
        <f>SUM(T3:T56)</f>
        <v>3177.5299999999997</v>
      </c>
      <c r="U57" s="39">
        <v>1233.18</v>
      </c>
      <c r="V57" s="18">
        <v>38405.81</v>
      </c>
      <c r="W57" s="39">
        <f>SUM(W3:W56)</f>
        <v>8229.82</v>
      </c>
      <c r="X57" s="39">
        <v>35364.42</v>
      </c>
      <c r="Y57" s="30">
        <f>SUM(Y3:Y56)</f>
        <v>0</v>
      </c>
      <c r="Z57" s="30">
        <f>SUM(Z3:Z56)</f>
        <v>0</v>
      </c>
      <c r="AA57" s="30">
        <f>SUM(AA3:AA56)</f>
        <v>0</v>
      </c>
      <c r="AB57" s="30">
        <v>10300.58</v>
      </c>
      <c r="AC57" s="30">
        <f>SUM(AC3:AC56)</f>
        <v>0</v>
      </c>
      <c r="AD57" s="30">
        <v>0</v>
      </c>
      <c r="AE57" s="39">
        <f aca="true" t="shared" si="11" ref="AE57:AJ57">SUM(AE3:AE56)</f>
        <v>363353.22</v>
      </c>
      <c r="AF57" s="39">
        <f t="shared" si="11"/>
        <v>0</v>
      </c>
      <c r="AG57" s="39">
        <f t="shared" si="11"/>
        <v>0</v>
      </c>
      <c r="AH57" s="29">
        <f t="shared" si="11"/>
        <v>938649.22</v>
      </c>
      <c r="AI57" s="29">
        <f t="shared" si="11"/>
        <v>627439.26</v>
      </c>
      <c r="AJ57" s="29">
        <f t="shared" si="11"/>
        <v>407275.2899999997</v>
      </c>
      <c r="AK57" s="29">
        <v>203700</v>
      </c>
      <c r="AL57" s="39">
        <f>SUM(AL3:AL56)</f>
        <v>223692</v>
      </c>
      <c r="AM57" s="39">
        <f>SUM(AM3:AM56)</f>
        <v>220808.07000000007</v>
      </c>
      <c r="AN57" s="29">
        <v>6120</v>
      </c>
      <c r="AO57" s="39">
        <f>SUM(AO3:AO56)</f>
        <v>5520</v>
      </c>
      <c r="AP57" s="39">
        <f>SUM(AP3:AP56)</f>
        <v>8359.920000000006</v>
      </c>
      <c r="AQ57" s="18">
        <f>SUM(AQ3:AQ56)</f>
        <v>7665817.6</v>
      </c>
      <c r="AR57" s="29">
        <f>SUM(AR3:AR56)</f>
        <v>7962024.166000001</v>
      </c>
      <c r="AS57" s="29">
        <f>SUM(AS3:AS56)</f>
        <v>6871124.429999996</v>
      </c>
      <c r="AT57" s="29">
        <f>SUM(AT3:AT56)</f>
        <v>22498966.196</v>
      </c>
      <c r="AU57" s="29">
        <v>570212.98</v>
      </c>
      <c r="AV57" s="39">
        <f>SUM(AV3:AV56)</f>
        <v>546488.58</v>
      </c>
      <c r="AW57" s="39">
        <f>SUM(AW3:AW56)</f>
        <v>564218.1000000002</v>
      </c>
      <c r="AX57" s="29">
        <f>SUM(AX3:AX56)</f>
        <v>0</v>
      </c>
      <c r="AY57" s="39">
        <f>SUM(AY3:AY56)</f>
        <v>4558.12</v>
      </c>
      <c r="AZ57" s="39">
        <f>SUM(AZ3:AZ56)</f>
        <v>9062.189999999991</v>
      </c>
      <c r="BA57" s="5"/>
      <c r="BB57" s="11"/>
      <c r="BC57" s="48"/>
      <c r="BD57" s="11"/>
      <c r="BE57" s="15"/>
    </row>
    <row r="58" spans="3:54" s="25" customFormat="1" ht="12.75"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2"/>
      <c r="N58" s="22"/>
      <c r="O58" s="22"/>
      <c r="P58" s="22"/>
      <c r="Q58" s="22"/>
      <c r="R58" s="23"/>
      <c r="S58" s="22"/>
      <c r="T58" s="22"/>
      <c r="U58" s="22"/>
      <c r="V58" s="24"/>
      <c r="W58" s="24"/>
      <c r="X58" s="24"/>
      <c r="Y58" s="24"/>
      <c r="Z58" s="24"/>
      <c r="AA58" s="24"/>
      <c r="AB58" s="24"/>
      <c r="AC58" s="24"/>
      <c r="AD58" s="24"/>
      <c r="AE58" s="8"/>
      <c r="AF58" s="8"/>
      <c r="AG58" s="8"/>
      <c r="AH58" s="8"/>
      <c r="AI58" s="8"/>
      <c r="AJ58" s="8"/>
      <c r="AK58" s="8"/>
      <c r="AL58" s="8"/>
      <c r="AM58" s="8"/>
      <c r="AN58" s="22"/>
      <c r="AO58" s="22"/>
      <c r="AP58" s="22"/>
      <c r="AQ58" s="22"/>
      <c r="AR58" s="22"/>
      <c r="AS58" s="22"/>
      <c r="AT58" s="22"/>
      <c r="BB58" s="56"/>
    </row>
    <row r="59" spans="3:54" s="25" customFormat="1" ht="12.75">
      <c r="C59" s="22"/>
      <c r="D59" s="22"/>
      <c r="E59" s="22"/>
      <c r="F59" s="22"/>
      <c r="G59" s="23"/>
      <c r="H59" s="23"/>
      <c r="I59" s="23"/>
      <c r="J59" s="23"/>
      <c r="K59" s="23"/>
      <c r="L59" s="23"/>
      <c r="M59" s="22"/>
      <c r="N59" s="22"/>
      <c r="O59" s="22"/>
      <c r="P59" s="22"/>
      <c r="Q59" s="22"/>
      <c r="R59" s="23"/>
      <c r="S59" s="22"/>
      <c r="T59" s="22"/>
      <c r="U59" s="22"/>
      <c r="V59" s="24"/>
      <c r="W59" s="24"/>
      <c r="X59" s="24"/>
      <c r="Y59" s="24"/>
      <c r="Z59" s="24"/>
      <c r="AA59" s="24"/>
      <c r="AB59" s="24"/>
      <c r="AC59" s="24"/>
      <c r="AD59" s="24"/>
      <c r="AE59" s="8"/>
      <c r="AF59" s="8"/>
      <c r="AG59" s="8"/>
      <c r="AH59" s="8"/>
      <c r="AI59" s="8"/>
      <c r="AJ59" s="8"/>
      <c r="AK59" s="8"/>
      <c r="AL59" s="8"/>
      <c r="AM59" s="8"/>
      <c r="AN59" s="22"/>
      <c r="AO59" s="22"/>
      <c r="AP59" s="22"/>
      <c r="AQ59" s="22"/>
      <c r="AR59" s="22"/>
      <c r="AS59" s="22"/>
      <c r="AT59" s="22"/>
      <c r="BB59" s="56"/>
    </row>
    <row r="60" spans="3:54" s="25" customFormat="1" ht="12.75">
      <c r="C60" s="27"/>
      <c r="D60" s="23"/>
      <c r="E60" s="23"/>
      <c r="F60" s="23"/>
      <c r="G60" s="23"/>
      <c r="H60" s="23"/>
      <c r="I60" s="23"/>
      <c r="J60" s="23"/>
      <c r="K60" s="23"/>
      <c r="L60" s="23"/>
      <c r="M60" s="22"/>
      <c r="N60" s="22"/>
      <c r="O60" s="22"/>
      <c r="P60" s="22"/>
      <c r="Q60" s="22"/>
      <c r="R60" s="22"/>
      <c r="S60" s="22"/>
      <c r="T60" s="22"/>
      <c r="U60" s="22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8"/>
      <c r="AI60" s="8"/>
      <c r="AJ60" s="8"/>
      <c r="AK60" s="24"/>
      <c r="AL60" s="24"/>
      <c r="AM60" s="24"/>
      <c r="AN60" s="22"/>
      <c r="AO60" s="22"/>
      <c r="AP60" s="22"/>
      <c r="AQ60" s="22"/>
      <c r="AR60" s="22"/>
      <c r="AS60" s="22"/>
      <c r="AT60" s="22"/>
      <c r="AU60" s="26"/>
      <c r="AV60" s="26"/>
      <c r="AW60" s="26"/>
      <c r="AX60" s="26"/>
      <c r="AY60" s="26"/>
      <c r="AZ60" s="26"/>
      <c r="BA60" s="26"/>
      <c r="BB60" s="56"/>
    </row>
    <row r="61" spans="3:54" s="25" customFormat="1" ht="12.75">
      <c r="C61" s="22"/>
      <c r="D61" s="22"/>
      <c r="E61" s="22"/>
      <c r="F61" s="22"/>
      <c r="G61" s="23"/>
      <c r="H61" s="23"/>
      <c r="I61" s="23"/>
      <c r="J61" s="23"/>
      <c r="K61" s="23"/>
      <c r="L61" s="23"/>
      <c r="M61" s="22"/>
      <c r="N61" s="22"/>
      <c r="O61" s="22"/>
      <c r="P61" s="22"/>
      <c r="Q61" s="22"/>
      <c r="R61" s="22"/>
      <c r="S61" s="22"/>
      <c r="T61" s="22"/>
      <c r="U61" s="22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8"/>
      <c r="AI61" s="24"/>
      <c r="AJ61" s="24"/>
      <c r="AK61" s="24"/>
      <c r="AL61" s="24"/>
      <c r="AM61" s="24"/>
      <c r="AN61" s="22"/>
      <c r="AO61" s="22"/>
      <c r="AP61" s="22"/>
      <c r="AQ61" s="22"/>
      <c r="AR61" s="22"/>
      <c r="AS61" s="22"/>
      <c r="AT61" s="22"/>
      <c r="BB61" s="56"/>
    </row>
    <row r="62" spans="3:54" s="25" customFormat="1" ht="12.7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8"/>
      <c r="AI62" s="8"/>
      <c r="AJ62" s="8"/>
      <c r="AK62" s="24"/>
      <c r="AL62" s="24"/>
      <c r="AM62" s="24"/>
      <c r="AN62" s="22"/>
      <c r="AO62" s="22"/>
      <c r="AP62" s="22"/>
      <c r="AQ62" s="22"/>
      <c r="AR62" s="22"/>
      <c r="AS62" s="22"/>
      <c r="AT62" s="22"/>
      <c r="BB62" s="56"/>
    </row>
    <row r="63" spans="3:54" s="25" customFormat="1" ht="12.75">
      <c r="C63" s="22"/>
      <c r="D63" s="22"/>
      <c r="E63" s="22"/>
      <c r="F63" s="22"/>
      <c r="G63" s="23"/>
      <c r="H63" s="23"/>
      <c r="I63" s="23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2"/>
      <c r="AO63" s="22"/>
      <c r="AP63" s="22"/>
      <c r="AQ63" s="22"/>
      <c r="AR63" s="22"/>
      <c r="AS63" s="22"/>
      <c r="AT63" s="22"/>
      <c r="BB63" s="56"/>
    </row>
    <row r="64" spans="3:54" s="25" customFormat="1" ht="12.7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2"/>
      <c r="AO64" s="22"/>
      <c r="AP64" s="22"/>
      <c r="AQ64" s="22"/>
      <c r="AR64" s="22"/>
      <c r="AS64" s="22"/>
      <c r="AT64" s="22"/>
      <c r="BB64" s="56"/>
    </row>
    <row r="65" spans="3:54" s="25" customFormat="1" ht="12.75">
      <c r="C65" s="22"/>
      <c r="D65" s="22"/>
      <c r="E65" s="22"/>
      <c r="F65" s="22"/>
      <c r="G65" s="22"/>
      <c r="H65" s="22"/>
      <c r="I65" s="22"/>
      <c r="J65" s="22"/>
      <c r="K65" s="22"/>
      <c r="L65" s="23"/>
      <c r="M65" s="22"/>
      <c r="N65" s="22"/>
      <c r="O65" s="22"/>
      <c r="P65" s="22"/>
      <c r="Q65" s="22"/>
      <c r="R65" s="22"/>
      <c r="S65" s="22"/>
      <c r="T65" s="22"/>
      <c r="U65" s="22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2"/>
      <c r="AO65" s="22"/>
      <c r="AP65" s="22"/>
      <c r="AQ65" s="22"/>
      <c r="AR65" s="22"/>
      <c r="AS65" s="22"/>
      <c r="AT65" s="22"/>
      <c r="BB65" s="56"/>
    </row>
    <row r="66" spans="3:54" s="25" customFormat="1" ht="12.75">
      <c r="C66" s="22"/>
      <c r="D66" s="22"/>
      <c r="E66" s="22"/>
      <c r="F66" s="22"/>
      <c r="G66" s="22"/>
      <c r="H66" s="22"/>
      <c r="I66" s="22"/>
      <c r="J66" s="22"/>
      <c r="K66" s="22"/>
      <c r="L66" s="23"/>
      <c r="M66" s="22"/>
      <c r="N66" s="22"/>
      <c r="O66" s="22"/>
      <c r="P66" s="22"/>
      <c r="Q66" s="22"/>
      <c r="R66" s="22"/>
      <c r="S66" s="22"/>
      <c r="T66" s="22"/>
      <c r="U66" s="22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8"/>
      <c r="AI66" s="8"/>
      <c r="AJ66" s="8"/>
      <c r="AK66" s="24"/>
      <c r="AL66" s="24"/>
      <c r="AM66" s="24"/>
      <c r="AN66" s="22"/>
      <c r="AO66" s="22"/>
      <c r="AP66" s="22"/>
      <c r="AQ66" s="22"/>
      <c r="AR66" s="22"/>
      <c r="AS66" s="22"/>
      <c r="AT66" s="22"/>
      <c r="BB66" s="56"/>
    </row>
    <row r="67" spans="3:54" s="25" customFormat="1" ht="12.75">
      <c r="C67" s="22"/>
      <c r="D67" s="22"/>
      <c r="E67" s="22"/>
      <c r="F67" s="22"/>
      <c r="G67" s="22"/>
      <c r="H67" s="22"/>
      <c r="I67" s="22"/>
      <c r="J67" s="22"/>
      <c r="K67" s="22"/>
      <c r="L67" s="23"/>
      <c r="M67" s="22"/>
      <c r="N67" s="22"/>
      <c r="O67" s="22"/>
      <c r="P67" s="22"/>
      <c r="Q67" s="22"/>
      <c r="R67" s="22"/>
      <c r="S67" s="22"/>
      <c r="T67" s="22"/>
      <c r="U67" s="22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2"/>
      <c r="AO67" s="22"/>
      <c r="AP67" s="22"/>
      <c r="AQ67" s="22"/>
      <c r="AR67" s="22"/>
      <c r="AS67" s="22"/>
      <c r="AT67" s="22"/>
      <c r="BB67" s="56"/>
    </row>
    <row r="68" spans="3:54" s="25" customFormat="1" ht="12.75">
      <c r="C68" s="22"/>
      <c r="D68" s="22"/>
      <c r="E68" s="22"/>
      <c r="F68" s="22"/>
      <c r="G68" s="22"/>
      <c r="H68" s="22"/>
      <c r="I68" s="22"/>
      <c r="J68" s="22"/>
      <c r="K68" s="22"/>
      <c r="L68" s="23"/>
      <c r="M68" s="22"/>
      <c r="N68" s="22"/>
      <c r="O68" s="22"/>
      <c r="P68" s="22"/>
      <c r="Q68" s="22"/>
      <c r="R68" s="22"/>
      <c r="S68" s="22"/>
      <c r="T68" s="22"/>
      <c r="U68" s="22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2"/>
      <c r="AO68" s="22"/>
      <c r="AP68" s="22"/>
      <c r="AQ68" s="22"/>
      <c r="AR68" s="22"/>
      <c r="AS68" s="22"/>
      <c r="AT68" s="22"/>
      <c r="BB68" s="56"/>
    </row>
    <row r="69" spans="3:54" s="25" customFormat="1" ht="12.75">
      <c r="C69" s="22"/>
      <c r="D69" s="22"/>
      <c r="E69" s="22"/>
      <c r="F69" s="22"/>
      <c r="G69" s="22"/>
      <c r="H69" s="22"/>
      <c r="I69" s="22"/>
      <c r="J69" s="22"/>
      <c r="K69" s="22"/>
      <c r="L69" s="23"/>
      <c r="M69" s="22"/>
      <c r="N69" s="22"/>
      <c r="O69" s="22"/>
      <c r="P69" s="22"/>
      <c r="Q69" s="22"/>
      <c r="R69" s="22"/>
      <c r="S69" s="22"/>
      <c r="T69" s="22"/>
      <c r="U69" s="22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2"/>
      <c r="AO69" s="22"/>
      <c r="AP69" s="22"/>
      <c r="AQ69" s="22"/>
      <c r="AR69" s="22"/>
      <c r="AS69" s="22"/>
      <c r="AT69" s="22"/>
      <c r="BB69" s="56"/>
    </row>
    <row r="70" spans="3:54" s="25" customFormat="1" ht="12.75"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23"/>
      <c r="N70" s="22"/>
      <c r="O70" s="22"/>
      <c r="P70" s="22"/>
      <c r="Q70" s="22"/>
      <c r="R70" s="22"/>
      <c r="S70" s="22"/>
      <c r="T70" s="22"/>
      <c r="U70" s="22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2"/>
      <c r="AO70" s="22"/>
      <c r="AP70" s="22"/>
      <c r="AQ70" s="22"/>
      <c r="AR70" s="22"/>
      <c r="AS70" s="22"/>
      <c r="AT70" s="22"/>
      <c r="BB70" s="56"/>
    </row>
    <row r="71" spans="3:54" s="25" customFormat="1" ht="12.75"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22"/>
      <c r="N71" s="22"/>
      <c r="O71" s="22"/>
      <c r="P71" s="22"/>
      <c r="Q71" s="22"/>
      <c r="R71" s="22"/>
      <c r="S71" s="22"/>
      <c r="T71" s="22"/>
      <c r="U71" s="22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2"/>
      <c r="AO71" s="22"/>
      <c r="AP71" s="22"/>
      <c r="AQ71" s="22"/>
      <c r="AR71" s="22"/>
      <c r="AS71" s="22"/>
      <c r="AT71" s="22"/>
      <c r="BB71" s="56"/>
    </row>
    <row r="72" spans="3:54" s="25" customFormat="1" ht="12.75">
      <c r="C72" s="22"/>
      <c r="D72" s="22"/>
      <c r="E72" s="22"/>
      <c r="F72" s="22"/>
      <c r="G72" s="22"/>
      <c r="H72" s="22"/>
      <c r="I72" s="22"/>
      <c r="J72" s="22"/>
      <c r="K72" s="22"/>
      <c r="L72" s="23"/>
      <c r="M72" s="22"/>
      <c r="N72" s="22"/>
      <c r="O72" s="22"/>
      <c r="P72" s="22"/>
      <c r="Q72" s="22"/>
      <c r="R72" s="22"/>
      <c r="S72" s="22"/>
      <c r="T72" s="22"/>
      <c r="U72" s="22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2"/>
      <c r="AO72" s="22"/>
      <c r="AP72" s="22"/>
      <c r="AQ72" s="22"/>
      <c r="AR72" s="22"/>
      <c r="AS72" s="22"/>
      <c r="AT72" s="22"/>
      <c r="BB72" s="56"/>
    </row>
    <row r="73" spans="3:54" s="25" customFormat="1" ht="12.75"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22"/>
      <c r="N73" s="22"/>
      <c r="O73" s="22"/>
      <c r="P73" s="22"/>
      <c r="Q73" s="22"/>
      <c r="R73" s="22"/>
      <c r="S73" s="22"/>
      <c r="T73" s="22"/>
      <c r="U73" s="22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2"/>
      <c r="AO73" s="22"/>
      <c r="AP73" s="22"/>
      <c r="AQ73" s="22"/>
      <c r="AR73" s="22"/>
      <c r="AS73" s="22"/>
      <c r="AT73" s="22"/>
      <c r="BB73" s="56"/>
    </row>
    <row r="74" spans="3:54" s="25" customFormat="1" ht="12.75"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22"/>
      <c r="N74" s="22"/>
      <c r="O74" s="22"/>
      <c r="P74" s="22"/>
      <c r="Q74" s="22"/>
      <c r="R74" s="22"/>
      <c r="S74" s="22"/>
      <c r="T74" s="22"/>
      <c r="U74" s="22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2"/>
      <c r="AO74" s="22"/>
      <c r="AP74" s="22"/>
      <c r="AQ74" s="22"/>
      <c r="AR74" s="22"/>
      <c r="AS74" s="22"/>
      <c r="AT74" s="22"/>
      <c r="BB74" s="56"/>
    </row>
    <row r="75" spans="3:54" s="25" customFormat="1" ht="12.75"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23"/>
      <c r="N75" s="22"/>
      <c r="O75" s="22"/>
      <c r="P75" s="22"/>
      <c r="Q75" s="22"/>
      <c r="R75" s="22"/>
      <c r="S75" s="22"/>
      <c r="T75" s="22"/>
      <c r="U75" s="22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2"/>
      <c r="AO75" s="22"/>
      <c r="AP75" s="22"/>
      <c r="AQ75" s="22"/>
      <c r="AR75" s="22"/>
      <c r="AS75" s="22"/>
      <c r="AT75" s="22"/>
      <c r="BB75" s="56"/>
    </row>
    <row r="76" spans="3:54" s="25" customFormat="1" ht="12.7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2"/>
      <c r="AO76" s="22"/>
      <c r="AP76" s="22"/>
      <c r="AQ76" s="22"/>
      <c r="AR76" s="22"/>
      <c r="AS76" s="22"/>
      <c r="AT76" s="22"/>
      <c r="BB76" s="56"/>
    </row>
    <row r="77" spans="3:54" s="25" customFormat="1" ht="12.7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3"/>
      <c r="N77" s="22"/>
      <c r="O77" s="22"/>
      <c r="P77" s="22"/>
      <c r="Q77" s="22"/>
      <c r="R77" s="22"/>
      <c r="S77" s="22"/>
      <c r="T77" s="22"/>
      <c r="U77" s="22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2"/>
      <c r="AO77" s="22"/>
      <c r="AP77" s="22"/>
      <c r="AQ77" s="22"/>
      <c r="AR77" s="22"/>
      <c r="AS77" s="22"/>
      <c r="AT77" s="22"/>
      <c r="BB77" s="56"/>
    </row>
    <row r="78" spans="3:54" s="25" customFormat="1" ht="12.7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3"/>
      <c r="N78" s="22"/>
      <c r="O78" s="22"/>
      <c r="P78" s="22"/>
      <c r="Q78" s="22"/>
      <c r="R78" s="22"/>
      <c r="S78" s="22"/>
      <c r="T78" s="22"/>
      <c r="U78" s="22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2"/>
      <c r="AO78" s="22"/>
      <c r="AP78" s="22"/>
      <c r="AQ78" s="22"/>
      <c r="AR78" s="22"/>
      <c r="AS78" s="22"/>
      <c r="AT78" s="22"/>
      <c r="BB78" s="56"/>
    </row>
    <row r="79" spans="3:54" s="25" customFormat="1" ht="12.7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3"/>
      <c r="N79" s="22"/>
      <c r="O79" s="22"/>
      <c r="P79" s="22"/>
      <c r="Q79" s="22"/>
      <c r="R79" s="22"/>
      <c r="S79" s="22"/>
      <c r="T79" s="22"/>
      <c r="U79" s="22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2"/>
      <c r="AO79" s="22"/>
      <c r="AP79" s="22"/>
      <c r="AQ79" s="22"/>
      <c r="AR79" s="22"/>
      <c r="AS79" s="22"/>
      <c r="AT79" s="22"/>
      <c r="BB79" s="56"/>
    </row>
    <row r="80" spans="3:54" s="25" customFormat="1" ht="12.7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2"/>
      <c r="AO80" s="22"/>
      <c r="AP80" s="22"/>
      <c r="AQ80" s="22"/>
      <c r="AR80" s="22"/>
      <c r="AS80" s="22"/>
      <c r="AT80" s="22"/>
      <c r="BB80" s="56"/>
    </row>
    <row r="81" spans="3:54" s="25" customFormat="1" ht="12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9"/>
      <c r="N81" s="9"/>
      <c r="O81" s="9"/>
      <c r="P81" s="9"/>
      <c r="Q81" s="9"/>
      <c r="R81" s="9"/>
      <c r="S81" s="9"/>
      <c r="T81" s="9"/>
      <c r="U81" s="9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4"/>
      <c r="AI81" s="24"/>
      <c r="AJ81" s="24"/>
      <c r="AK81" s="24"/>
      <c r="AL81" s="24"/>
      <c r="AM81" s="24"/>
      <c r="AN81" s="22"/>
      <c r="AO81" s="22"/>
      <c r="AP81" s="22"/>
      <c r="AQ81" s="22"/>
      <c r="AR81" s="22"/>
      <c r="AS81" s="22"/>
      <c r="AT81" s="22"/>
      <c r="BB81" s="56"/>
    </row>
    <row r="82" spans="3:54" s="25" customFormat="1" ht="12.7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9"/>
      <c r="N82" s="9"/>
      <c r="O82" s="9"/>
      <c r="P82" s="9"/>
      <c r="Q82" s="9"/>
      <c r="R82" s="9"/>
      <c r="S82" s="9"/>
      <c r="T82" s="9"/>
      <c r="U82" s="9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24"/>
      <c r="AI82" s="24"/>
      <c r="AJ82" s="24"/>
      <c r="AK82" s="24"/>
      <c r="AL82" s="24"/>
      <c r="AM82" s="24"/>
      <c r="AN82" s="22"/>
      <c r="AO82" s="22"/>
      <c r="AP82" s="22"/>
      <c r="AQ82" s="22"/>
      <c r="AR82" s="22"/>
      <c r="AS82" s="22"/>
      <c r="AT82" s="22"/>
      <c r="BB82" s="56"/>
    </row>
    <row r="83" spans="3:54" s="25" customFormat="1" ht="12.7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9"/>
      <c r="N83" s="9"/>
      <c r="O83" s="9"/>
      <c r="P83" s="9"/>
      <c r="Q83" s="9"/>
      <c r="R83" s="9"/>
      <c r="S83" s="9"/>
      <c r="T83" s="9"/>
      <c r="U83" s="9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24"/>
      <c r="AI83" s="24"/>
      <c r="AJ83" s="24"/>
      <c r="AK83" s="24"/>
      <c r="AL83" s="24"/>
      <c r="AM83" s="24"/>
      <c r="AN83" s="22"/>
      <c r="AO83" s="22"/>
      <c r="AP83" s="22"/>
      <c r="AQ83" s="22"/>
      <c r="AR83" s="22"/>
      <c r="AS83" s="22"/>
      <c r="AT83" s="22"/>
      <c r="BB83" s="56"/>
    </row>
    <row r="84" spans="3:54" s="25" customFormat="1" ht="12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9"/>
      <c r="N84" s="9"/>
      <c r="O84" s="9"/>
      <c r="P84" s="9"/>
      <c r="Q84" s="9"/>
      <c r="R84" s="9"/>
      <c r="S84" s="9"/>
      <c r="T84" s="9"/>
      <c r="U84" s="9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4"/>
      <c r="AI84" s="24"/>
      <c r="AJ84" s="24"/>
      <c r="AK84" s="24"/>
      <c r="AL84" s="24"/>
      <c r="AM84" s="24"/>
      <c r="AN84" s="22"/>
      <c r="AO84" s="22"/>
      <c r="AP84" s="22"/>
      <c r="AQ84" s="22"/>
      <c r="AR84" s="22"/>
      <c r="AS84" s="22"/>
      <c r="AT84" s="22"/>
      <c r="BB84" s="56"/>
    </row>
    <row r="85" spans="3:54" s="25" customFormat="1" ht="12.7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9"/>
      <c r="N85" s="9"/>
      <c r="O85" s="9"/>
      <c r="P85" s="9"/>
      <c r="Q85" s="9"/>
      <c r="R85" s="9"/>
      <c r="S85" s="9"/>
      <c r="T85" s="9"/>
      <c r="U85" s="9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24"/>
      <c r="AI85" s="24"/>
      <c r="AJ85" s="24"/>
      <c r="AK85" s="24"/>
      <c r="AL85" s="24"/>
      <c r="AM85" s="24"/>
      <c r="AN85" s="22"/>
      <c r="AO85" s="22"/>
      <c r="AP85" s="22"/>
      <c r="AQ85" s="22"/>
      <c r="AR85" s="22"/>
      <c r="AS85" s="22"/>
      <c r="AT85" s="22"/>
      <c r="BB85" s="56"/>
    </row>
    <row r="86" spans="3:54" s="25" customFormat="1" ht="12.7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9"/>
      <c r="N86" s="9"/>
      <c r="O86" s="9"/>
      <c r="P86" s="9"/>
      <c r="Q86" s="9"/>
      <c r="R86" s="9"/>
      <c r="S86" s="9"/>
      <c r="T86" s="9"/>
      <c r="U86" s="9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4"/>
      <c r="AI86" s="24"/>
      <c r="AJ86" s="24"/>
      <c r="AK86" s="24"/>
      <c r="AL86" s="24"/>
      <c r="AM86" s="24"/>
      <c r="AN86" s="22"/>
      <c r="AO86" s="22"/>
      <c r="AP86" s="22"/>
      <c r="AQ86" s="22"/>
      <c r="AR86" s="22"/>
      <c r="AS86" s="22"/>
      <c r="AT86" s="22"/>
      <c r="BB86" s="56"/>
    </row>
    <row r="87" spans="3:54" s="25" customFormat="1" ht="12.7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9"/>
      <c r="N87" s="9"/>
      <c r="O87" s="9"/>
      <c r="P87" s="9"/>
      <c r="Q87" s="9"/>
      <c r="R87" s="9"/>
      <c r="S87" s="9"/>
      <c r="T87" s="9"/>
      <c r="U87" s="9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24"/>
      <c r="AI87" s="24"/>
      <c r="AJ87" s="24"/>
      <c r="AK87" s="24"/>
      <c r="AL87" s="24"/>
      <c r="AM87" s="24"/>
      <c r="AN87" s="22"/>
      <c r="AO87" s="22"/>
      <c r="AP87" s="22"/>
      <c r="AQ87" s="22"/>
      <c r="AR87" s="22"/>
      <c r="AS87" s="22"/>
      <c r="AT87" s="22"/>
      <c r="BB87" s="56"/>
    </row>
    <row r="88" spans="3:54" s="25" customFormat="1" ht="12.7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9"/>
      <c r="N88" s="9"/>
      <c r="O88" s="9"/>
      <c r="P88" s="9"/>
      <c r="Q88" s="9"/>
      <c r="R88" s="9"/>
      <c r="S88" s="9"/>
      <c r="T88" s="9"/>
      <c r="U88" s="9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24"/>
      <c r="AI88" s="24"/>
      <c r="AJ88" s="24"/>
      <c r="AK88" s="24"/>
      <c r="AL88" s="24"/>
      <c r="AM88" s="24"/>
      <c r="AN88" s="22"/>
      <c r="AO88" s="22"/>
      <c r="AP88" s="22"/>
      <c r="AQ88" s="22"/>
      <c r="AR88" s="22"/>
      <c r="AS88" s="22"/>
      <c r="AT88" s="22"/>
      <c r="BB88" s="56"/>
    </row>
    <row r="89" spans="3:54" s="25" customFormat="1" ht="12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9"/>
      <c r="N89" s="9"/>
      <c r="O89" s="9"/>
      <c r="P89" s="9"/>
      <c r="Q89" s="9"/>
      <c r="R89" s="9"/>
      <c r="S89" s="9"/>
      <c r="T89" s="9"/>
      <c r="U89" s="9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24"/>
      <c r="AI89" s="24"/>
      <c r="AJ89" s="24"/>
      <c r="AK89" s="24"/>
      <c r="AL89" s="24"/>
      <c r="AM89" s="24"/>
      <c r="AN89" s="22"/>
      <c r="AO89" s="22"/>
      <c r="AP89" s="22"/>
      <c r="AQ89" s="22"/>
      <c r="AR89" s="22"/>
      <c r="AS89" s="22"/>
      <c r="AT89" s="22"/>
      <c r="BB89" s="56"/>
    </row>
    <row r="90" spans="2:54" s="12" customFormat="1" ht="12.75">
      <c r="B90" s="25"/>
      <c r="C90" s="2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9"/>
      <c r="AO90" s="9"/>
      <c r="AP90" s="9"/>
      <c r="AQ90" s="9"/>
      <c r="AR90" s="9"/>
      <c r="AS90" s="9"/>
      <c r="AT90" s="9"/>
      <c r="BB90" s="57"/>
    </row>
    <row r="91" spans="3:54" s="12" customFormat="1" ht="12.7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9"/>
      <c r="AO91" s="9"/>
      <c r="AP91" s="9"/>
      <c r="AQ91" s="9"/>
      <c r="AR91" s="9"/>
      <c r="AS91" s="9"/>
      <c r="AT91" s="9"/>
      <c r="BB91" s="57"/>
    </row>
    <row r="92" spans="3:54" s="12" customFormat="1" ht="12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9"/>
      <c r="AO92" s="9"/>
      <c r="AP92" s="9"/>
      <c r="AQ92" s="9"/>
      <c r="AR92" s="9"/>
      <c r="AS92" s="9"/>
      <c r="AT92" s="9"/>
      <c r="BB92" s="57"/>
    </row>
    <row r="93" spans="3:54" s="12" customFormat="1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9"/>
      <c r="AO93" s="9"/>
      <c r="AP93" s="9"/>
      <c r="AQ93" s="9"/>
      <c r="AR93" s="9"/>
      <c r="AS93" s="9"/>
      <c r="AT93" s="9"/>
      <c r="BB93" s="57"/>
    </row>
    <row r="94" spans="3:54" s="12" customFormat="1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9"/>
      <c r="AO94" s="9"/>
      <c r="AP94" s="9"/>
      <c r="AQ94" s="9"/>
      <c r="AR94" s="9"/>
      <c r="AS94" s="9"/>
      <c r="AT94" s="9"/>
      <c r="BB94" s="57"/>
    </row>
    <row r="95" spans="3:54" s="12" customFormat="1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9"/>
      <c r="AO95" s="9"/>
      <c r="AP95" s="9"/>
      <c r="AQ95" s="9"/>
      <c r="AR95" s="9"/>
      <c r="AS95" s="9"/>
      <c r="AT95" s="9"/>
      <c r="BB95" s="57"/>
    </row>
    <row r="96" spans="3:54" s="12" customFormat="1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9"/>
      <c r="AO96" s="9"/>
      <c r="AP96" s="9"/>
      <c r="AQ96" s="9"/>
      <c r="AR96" s="9"/>
      <c r="AS96" s="9"/>
      <c r="AT96" s="9"/>
      <c r="BB96" s="57"/>
    </row>
    <row r="97" spans="3:54" s="12" customFormat="1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9"/>
      <c r="AO97" s="9"/>
      <c r="AP97" s="9"/>
      <c r="AQ97" s="9"/>
      <c r="AR97" s="9"/>
      <c r="AS97" s="9"/>
      <c r="AT97" s="9"/>
      <c r="BB97" s="57"/>
    </row>
    <row r="98" spans="3:54" s="12" customFormat="1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9"/>
      <c r="AO98" s="9"/>
      <c r="AP98" s="9"/>
      <c r="AQ98" s="9"/>
      <c r="AR98" s="9"/>
      <c r="AS98" s="9"/>
      <c r="AT98" s="9"/>
      <c r="BB98" s="57"/>
    </row>
    <row r="99" spans="3:54" s="12" customFormat="1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9"/>
      <c r="AO99" s="9"/>
      <c r="AP99" s="9"/>
      <c r="AQ99" s="9"/>
      <c r="AR99" s="9"/>
      <c r="AS99" s="9"/>
      <c r="AT99" s="9"/>
      <c r="BB99" s="57"/>
    </row>
    <row r="100" spans="3:54" s="12" customFormat="1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9"/>
      <c r="AO100" s="9"/>
      <c r="AP100" s="9"/>
      <c r="AQ100" s="9"/>
      <c r="AR100" s="9"/>
      <c r="AS100" s="9"/>
      <c r="AT100" s="9"/>
      <c r="BB100" s="57"/>
    </row>
    <row r="101" spans="3:54" s="12" customFormat="1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9"/>
      <c r="AO101" s="9"/>
      <c r="AP101" s="9"/>
      <c r="AQ101" s="9"/>
      <c r="AR101" s="9"/>
      <c r="AS101" s="9"/>
      <c r="AT101" s="9"/>
      <c r="BB101" s="57"/>
    </row>
    <row r="102" spans="3:54" s="12" customFormat="1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9"/>
      <c r="AO102" s="9"/>
      <c r="AP102" s="9"/>
      <c r="AQ102" s="9"/>
      <c r="AR102" s="9"/>
      <c r="AS102" s="9"/>
      <c r="AT102" s="9"/>
      <c r="BB102" s="57"/>
    </row>
    <row r="103" spans="3:54" s="12" customFormat="1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9"/>
      <c r="AO103" s="9"/>
      <c r="AP103" s="9"/>
      <c r="AQ103" s="9"/>
      <c r="AR103" s="9"/>
      <c r="AS103" s="9"/>
      <c r="AT103" s="9"/>
      <c r="BB103" s="57"/>
    </row>
    <row r="104" spans="3:54" s="12" customFormat="1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9"/>
      <c r="AO104" s="9"/>
      <c r="AP104" s="9"/>
      <c r="AQ104" s="9"/>
      <c r="AR104" s="9"/>
      <c r="AS104" s="9"/>
      <c r="AT104" s="9"/>
      <c r="BB104" s="57"/>
    </row>
    <row r="105" spans="3:54" s="12" customFormat="1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9"/>
      <c r="AO105" s="9"/>
      <c r="AP105" s="9"/>
      <c r="AQ105" s="9"/>
      <c r="AR105" s="9"/>
      <c r="AS105" s="9"/>
      <c r="AT105" s="9"/>
      <c r="BB105" s="57"/>
    </row>
    <row r="106" spans="3:54" s="12" customFormat="1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9"/>
      <c r="AO106" s="9"/>
      <c r="AP106" s="9"/>
      <c r="AQ106" s="9"/>
      <c r="AR106" s="9"/>
      <c r="AS106" s="9"/>
      <c r="AT106" s="9"/>
      <c r="BB106" s="57"/>
    </row>
    <row r="107" spans="3:54" s="12" customFormat="1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9"/>
      <c r="AO107" s="9"/>
      <c r="AP107" s="9"/>
      <c r="AQ107" s="9"/>
      <c r="AR107" s="9"/>
      <c r="AS107" s="9"/>
      <c r="AT107" s="9"/>
      <c r="BB107" s="57"/>
    </row>
    <row r="108" spans="3:54" s="12" customFormat="1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9"/>
      <c r="AO108" s="9"/>
      <c r="AP108" s="9"/>
      <c r="AQ108" s="9"/>
      <c r="AR108" s="9"/>
      <c r="AS108" s="9"/>
      <c r="AT108" s="9"/>
      <c r="BB108" s="57"/>
    </row>
    <row r="109" spans="3:54" s="12" customFormat="1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9"/>
      <c r="AO109" s="9"/>
      <c r="AP109" s="9"/>
      <c r="AQ109" s="9"/>
      <c r="AR109" s="9"/>
      <c r="AS109" s="9"/>
      <c r="AT109" s="9"/>
      <c r="BB109" s="57"/>
    </row>
    <row r="110" spans="3:54" s="12" customFormat="1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9"/>
      <c r="AO110" s="9"/>
      <c r="AP110" s="9"/>
      <c r="AQ110" s="9"/>
      <c r="AR110" s="9"/>
      <c r="AS110" s="9"/>
      <c r="AT110" s="9"/>
      <c r="BB110" s="57"/>
    </row>
    <row r="111" spans="3:54" s="12" customFormat="1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9"/>
      <c r="AO111" s="9"/>
      <c r="AP111" s="9"/>
      <c r="AQ111" s="9"/>
      <c r="AR111" s="9"/>
      <c r="AS111" s="9"/>
      <c r="AT111" s="9"/>
      <c r="BB111" s="57"/>
    </row>
    <row r="112" spans="3:54" s="12" customFormat="1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9"/>
      <c r="AO112" s="9"/>
      <c r="AP112" s="9"/>
      <c r="AQ112" s="9"/>
      <c r="AR112" s="9"/>
      <c r="AS112" s="9"/>
      <c r="AT112" s="9"/>
      <c r="BB112" s="57"/>
    </row>
    <row r="113" spans="3:54" s="12" customFormat="1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9"/>
      <c r="AO113" s="9"/>
      <c r="AP113" s="9"/>
      <c r="AQ113" s="9"/>
      <c r="AR113" s="9"/>
      <c r="AS113" s="9"/>
      <c r="AT113" s="9"/>
      <c r="BB113" s="57"/>
    </row>
    <row r="114" spans="3:54" s="12" customFormat="1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9"/>
      <c r="AO114" s="9"/>
      <c r="AP114" s="9"/>
      <c r="AQ114" s="9"/>
      <c r="AR114" s="9"/>
      <c r="AS114" s="9"/>
      <c r="AT114" s="9"/>
      <c r="BB114" s="57"/>
    </row>
    <row r="115" spans="3:54" s="12" customFormat="1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9"/>
      <c r="AO115" s="9"/>
      <c r="AP115" s="9"/>
      <c r="AQ115" s="9"/>
      <c r="AR115" s="9"/>
      <c r="AS115" s="9"/>
      <c r="AT115" s="9"/>
      <c r="BB115" s="57"/>
    </row>
    <row r="116" spans="3:54" s="12" customFormat="1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9"/>
      <c r="AO116" s="9"/>
      <c r="AP116" s="9"/>
      <c r="AQ116" s="9"/>
      <c r="AR116" s="9"/>
      <c r="AS116" s="9"/>
      <c r="AT116" s="9"/>
      <c r="BB116" s="57"/>
    </row>
    <row r="117" spans="3:54" s="12" customFormat="1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9"/>
      <c r="AO117" s="9"/>
      <c r="AP117" s="9"/>
      <c r="AQ117" s="9"/>
      <c r="AR117" s="9"/>
      <c r="AS117" s="9"/>
      <c r="AT117" s="9"/>
      <c r="BB117" s="57"/>
    </row>
    <row r="118" spans="3:54" s="12" customFormat="1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9"/>
      <c r="AO118" s="9"/>
      <c r="AP118" s="9"/>
      <c r="AQ118" s="9"/>
      <c r="AR118" s="9"/>
      <c r="AS118" s="9"/>
      <c r="AT118" s="9"/>
      <c r="BB118" s="57"/>
    </row>
    <row r="119" spans="3:54" s="12" customFormat="1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9"/>
      <c r="AO119" s="9"/>
      <c r="AP119" s="9"/>
      <c r="AQ119" s="9"/>
      <c r="AR119" s="9"/>
      <c r="AS119" s="9"/>
      <c r="AT119" s="9"/>
      <c r="BB119" s="57"/>
    </row>
    <row r="120" spans="3:54" s="12" customFormat="1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9"/>
      <c r="AO120" s="9"/>
      <c r="AP120" s="9"/>
      <c r="AQ120" s="9"/>
      <c r="AR120" s="9"/>
      <c r="AS120" s="9"/>
      <c r="AT120" s="9"/>
      <c r="BB120" s="57"/>
    </row>
    <row r="121" spans="3:54" s="12" customFormat="1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9"/>
      <c r="AO121" s="9"/>
      <c r="AP121" s="9"/>
      <c r="AQ121" s="9"/>
      <c r="AR121" s="9"/>
      <c r="AS121" s="9"/>
      <c r="AT121" s="9"/>
      <c r="BB121" s="57"/>
    </row>
    <row r="122" spans="3:54" s="12" customFormat="1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9"/>
      <c r="AO122" s="9"/>
      <c r="AP122" s="9"/>
      <c r="AQ122" s="9"/>
      <c r="AR122" s="9"/>
      <c r="AS122" s="9"/>
      <c r="AT122" s="9"/>
      <c r="BB122" s="57"/>
    </row>
    <row r="123" spans="3:54" s="12" customFormat="1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9"/>
      <c r="AO123" s="9"/>
      <c r="AP123" s="9"/>
      <c r="AQ123" s="9"/>
      <c r="AR123" s="9"/>
      <c r="AS123" s="9"/>
      <c r="AT123" s="9"/>
      <c r="BB123" s="57"/>
    </row>
    <row r="124" spans="3:54" s="12" customFormat="1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9"/>
      <c r="AO124" s="9"/>
      <c r="AP124" s="9"/>
      <c r="AQ124" s="9"/>
      <c r="AR124" s="9"/>
      <c r="AS124" s="9"/>
      <c r="AT124" s="9"/>
      <c r="BB124" s="57"/>
    </row>
    <row r="125" spans="3:54" s="12" customFormat="1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9"/>
      <c r="AO125" s="9"/>
      <c r="AP125" s="9"/>
      <c r="AQ125" s="9"/>
      <c r="AR125" s="9"/>
      <c r="AS125" s="9"/>
      <c r="AT125" s="9"/>
      <c r="BB125" s="57"/>
    </row>
    <row r="126" spans="3:54" s="12" customFormat="1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9"/>
      <c r="AO126" s="9"/>
      <c r="AP126" s="9"/>
      <c r="AQ126" s="9"/>
      <c r="AR126" s="9"/>
      <c r="AS126" s="9"/>
      <c r="AT126" s="9"/>
      <c r="BB126" s="57"/>
    </row>
    <row r="127" spans="3:54" s="12" customFormat="1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9"/>
      <c r="AO127" s="9"/>
      <c r="AP127" s="9"/>
      <c r="AQ127" s="9"/>
      <c r="AR127" s="9"/>
      <c r="AS127" s="9"/>
      <c r="AT127" s="9"/>
      <c r="BB127" s="57"/>
    </row>
    <row r="128" spans="3:54" s="12" customFormat="1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9"/>
      <c r="AO128" s="9"/>
      <c r="AP128" s="9"/>
      <c r="AQ128" s="9"/>
      <c r="AR128" s="9"/>
      <c r="AS128" s="9"/>
      <c r="AT128" s="9"/>
      <c r="BB128" s="57"/>
    </row>
    <row r="129" spans="3:54" s="12" customFormat="1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9"/>
      <c r="AO129" s="9"/>
      <c r="AP129" s="9"/>
      <c r="AQ129" s="9"/>
      <c r="AR129" s="9"/>
      <c r="AS129" s="9"/>
      <c r="AT129" s="9"/>
      <c r="BB129" s="57"/>
    </row>
    <row r="130" spans="3:54" s="12" customFormat="1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9"/>
      <c r="AO130" s="9"/>
      <c r="AP130" s="9"/>
      <c r="AQ130" s="9"/>
      <c r="AR130" s="9"/>
      <c r="AS130" s="9"/>
      <c r="AT130" s="9"/>
      <c r="BB130" s="57"/>
    </row>
    <row r="131" spans="3:54" s="12" customFormat="1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9"/>
      <c r="AO131" s="9"/>
      <c r="AP131" s="9"/>
      <c r="AQ131" s="9"/>
      <c r="AR131" s="9"/>
      <c r="AS131" s="9"/>
      <c r="AT131" s="9"/>
      <c r="BB131" s="57"/>
    </row>
    <row r="132" spans="3:54" s="12" customFormat="1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9"/>
      <c r="AO132" s="9"/>
      <c r="AP132" s="9"/>
      <c r="AQ132" s="9"/>
      <c r="AR132" s="9"/>
      <c r="AS132" s="9"/>
      <c r="AT132" s="9"/>
      <c r="BB132" s="57"/>
    </row>
    <row r="133" spans="3:54" s="12" customFormat="1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9"/>
      <c r="AO133" s="9"/>
      <c r="AP133" s="9"/>
      <c r="AQ133" s="9"/>
      <c r="AR133" s="9"/>
      <c r="AS133" s="9"/>
      <c r="AT133" s="9"/>
      <c r="BB133" s="57"/>
    </row>
    <row r="134" spans="3:54" s="12" customFormat="1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9"/>
      <c r="AO134" s="9"/>
      <c r="AP134" s="9"/>
      <c r="AQ134" s="9"/>
      <c r="AR134" s="9"/>
      <c r="AS134" s="9"/>
      <c r="AT134" s="9"/>
      <c r="BB134" s="57"/>
    </row>
    <row r="135" spans="3:54" s="12" customFormat="1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9"/>
      <c r="AO135" s="9"/>
      <c r="AP135" s="9"/>
      <c r="AQ135" s="9"/>
      <c r="AR135" s="9"/>
      <c r="AS135" s="9"/>
      <c r="AT135" s="9"/>
      <c r="BB135" s="57"/>
    </row>
    <row r="136" spans="3:54" s="12" customFormat="1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9"/>
      <c r="AO136" s="9"/>
      <c r="AP136" s="9"/>
      <c r="AQ136" s="9"/>
      <c r="AR136" s="9"/>
      <c r="AS136" s="9"/>
      <c r="AT136" s="9"/>
      <c r="BB136" s="57"/>
    </row>
    <row r="137" spans="3:54" s="12" customFormat="1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9"/>
      <c r="AO137" s="9"/>
      <c r="AP137" s="9"/>
      <c r="AQ137" s="9"/>
      <c r="AR137" s="9"/>
      <c r="AS137" s="9"/>
      <c r="AT137" s="9"/>
      <c r="BB137" s="57"/>
    </row>
    <row r="138" spans="3:54" s="12" customFormat="1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9"/>
      <c r="AO138" s="9"/>
      <c r="AP138" s="9"/>
      <c r="AQ138" s="9"/>
      <c r="AR138" s="9"/>
      <c r="AS138" s="9"/>
      <c r="AT138" s="9"/>
      <c r="BB138" s="57"/>
    </row>
    <row r="139" spans="3:54" s="12" customFormat="1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9"/>
      <c r="AO139" s="9"/>
      <c r="AP139" s="9"/>
      <c r="AQ139" s="9"/>
      <c r="AR139" s="9"/>
      <c r="AS139" s="9"/>
      <c r="AT139" s="9"/>
      <c r="BB139" s="57"/>
    </row>
    <row r="140" spans="3:54" s="12" customFormat="1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9"/>
      <c r="AO140" s="9"/>
      <c r="AP140" s="9"/>
      <c r="AQ140" s="9"/>
      <c r="AR140" s="9"/>
      <c r="AS140" s="9"/>
      <c r="AT140" s="9"/>
      <c r="BB140" s="57"/>
    </row>
    <row r="141" spans="3:54" s="12" customFormat="1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9"/>
      <c r="AO141" s="9"/>
      <c r="AP141" s="9"/>
      <c r="AQ141" s="9"/>
      <c r="AR141" s="9"/>
      <c r="AS141" s="9"/>
      <c r="AT141" s="9"/>
      <c r="BB141" s="57"/>
    </row>
    <row r="142" spans="3:54" s="12" customFormat="1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9"/>
      <c r="AO142" s="9"/>
      <c r="AP142" s="9"/>
      <c r="AQ142" s="9"/>
      <c r="AR142" s="9"/>
      <c r="AS142" s="9"/>
      <c r="AT142" s="9"/>
      <c r="BB142" s="57"/>
    </row>
    <row r="143" spans="3:54" s="12" customFormat="1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9"/>
      <c r="AO143" s="9"/>
      <c r="AP143" s="9"/>
      <c r="AQ143" s="9"/>
      <c r="AR143" s="9"/>
      <c r="AS143" s="9"/>
      <c r="AT143" s="9"/>
      <c r="BB143" s="57"/>
    </row>
    <row r="144" spans="3:54" s="12" customFormat="1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9"/>
      <c r="AO144" s="9"/>
      <c r="AP144" s="9"/>
      <c r="AQ144" s="9"/>
      <c r="AR144" s="9"/>
      <c r="AS144" s="9"/>
      <c r="AT144" s="9"/>
      <c r="BB144" s="57"/>
    </row>
    <row r="145" spans="3:54" s="12" customFormat="1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9"/>
      <c r="AO145" s="9"/>
      <c r="AP145" s="9"/>
      <c r="AQ145" s="9"/>
      <c r="AR145" s="9"/>
      <c r="AS145" s="9"/>
      <c r="AT145" s="9"/>
      <c r="BB145" s="57"/>
    </row>
    <row r="146" spans="3:54" s="12" customFormat="1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9"/>
      <c r="AO146" s="9"/>
      <c r="AP146" s="9"/>
      <c r="AQ146" s="9"/>
      <c r="AR146" s="9"/>
      <c r="AS146" s="9"/>
      <c r="AT146" s="9"/>
      <c r="BB146" s="57"/>
    </row>
    <row r="147" spans="3:54" s="12" customFormat="1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9"/>
      <c r="AO147" s="9"/>
      <c r="AP147" s="9"/>
      <c r="AQ147" s="9"/>
      <c r="AR147" s="9"/>
      <c r="AS147" s="9"/>
      <c r="AT147" s="9"/>
      <c r="BB147" s="57"/>
    </row>
    <row r="148" spans="3:54" s="12" customFormat="1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9"/>
      <c r="AO148" s="9"/>
      <c r="AP148" s="9"/>
      <c r="AQ148" s="9"/>
      <c r="AR148" s="9"/>
      <c r="AS148" s="9"/>
      <c r="AT148" s="9"/>
      <c r="BB148" s="57"/>
    </row>
    <row r="149" spans="3:54" s="12" customFormat="1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9"/>
      <c r="AO149" s="9"/>
      <c r="AP149" s="9"/>
      <c r="AQ149" s="9"/>
      <c r="AR149" s="9"/>
      <c r="AS149" s="9"/>
      <c r="AT149" s="9"/>
      <c r="BB149" s="57"/>
    </row>
    <row r="150" spans="3:54" s="12" customFormat="1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9"/>
      <c r="AO150" s="9"/>
      <c r="AP150" s="9"/>
      <c r="AQ150" s="9"/>
      <c r="AR150" s="9"/>
      <c r="AS150" s="9"/>
      <c r="AT150" s="9"/>
      <c r="BB150" s="57"/>
    </row>
    <row r="151" spans="3:54" s="12" customFormat="1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9"/>
      <c r="AO151" s="9"/>
      <c r="AP151" s="9"/>
      <c r="AQ151" s="9"/>
      <c r="AR151" s="9"/>
      <c r="AS151" s="9"/>
      <c r="AT151" s="9"/>
      <c r="BB151" s="57"/>
    </row>
    <row r="152" spans="3:54" s="12" customFormat="1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9"/>
      <c r="AO152" s="9"/>
      <c r="AP152" s="9"/>
      <c r="AQ152" s="9"/>
      <c r="AR152" s="9"/>
      <c r="AS152" s="9"/>
      <c r="AT152" s="9"/>
      <c r="BB152" s="57"/>
    </row>
    <row r="153" spans="3:54" s="12" customFormat="1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9"/>
      <c r="AO153" s="9"/>
      <c r="AP153" s="9"/>
      <c r="AQ153" s="9"/>
      <c r="AR153" s="9"/>
      <c r="AS153" s="9"/>
      <c r="AT153" s="9"/>
      <c r="BB153" s="57"/>
    </row>
    <row r="154" spans="3:54" s="12" customFormat="1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9"/>
      <c r="AO154" s="9"/>
      <c r="AP154" s="9"/>
      <c r="AQ154" s="9"/>
      <c r="AR154" s="9"/>
      <c r="AS154" s="9"/>
      <c r="AT154" s="9"/>
      <c r="BB154" s="57"/>
    </row>
    <row r="155" spans="3:54" s="12" customFormat="1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9"/>
      <c r="AO155" s="9"/>
      <c r="AP155" s="9"/>
      <c r="AQ155" s="9"/>
      <c r="AR155" s="9"/>
      <c r="AS155" s="9"/>
      <c r="AT155" s="9"/>
      <c r="BB155" s="57"/>
    </row>
    <row r="156" spans="3:54" s="12" customFormat="1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9"/>
      <c r="AO156" s="9"/>
      <c r="AP156" s="9"/>
      <c r="AQ156" s="9"/>
      <c r="AR156" s="9"/>
      <c r="AS156" s="9"/>
      <c r="AT156" s="9"/>
      <c r="BB156" s="57"/>
    </row>
    <row r="157" spans="3:54" s="12" customFormat="1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9"/>
      <c r="AO157" s="9"/>
      <c r="AP157" s="9"/>
      <c r="AQ157" s="9"/>
      <c r="AR157" s="9"/>
      <c r="AS157" s="9"/>
      <c r="AT157" s="9"/>
      <c r="BB157" s="57"/>
    </row>
    <row r="158" spans="3:54" s="12" customFormat="1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6"/>
      <c r="W158" s="16"/>
      <c r="X158" s="16"/>
      <c r="Y158" s="16"/>
      <c r="Z158" s="16"/>
      <c r="AA158" s="16"/>
      <c r="AB158" s="32"/>
      <c r="AC158" s="32"/>
      <c r="AD158" s="32"/>
      <c r="AE158" s="32"/>
      <c r="AF158" s="32"/>
      <c r="AG158" s="32"/>
      <c r="AH158" s="28"/>
      <c r="AI158" s="28"/>
      <c r="AJ158" s="28"/>
      <c r="AK158" s="16"/>
      <c r="AL158" s="16"/>
      <c r="AM158" s="16"/>
      <c r="AN158" s="9"/>
      <c r="AO158" s="9"/>
      <c r="AP158" s="9"/>
      <c r="AQ158" s="9"/>
      <c r="AR158" s="9"/>
      <c r="AS158" s="9"/>
      <c r="AT158" s="9"/>
      <c r="BB158" s="57"/>
    </row>
    <row r="159" spans="3:54" s="12" customFormat="1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6"/>
      <c r="W159" s="16"/>
      <c r="X159" s="16"/>
      <c r="Y159" s="16"/>
      <c r="Z159" s="16"/>
      <c r="AA159" s="16"/>
      <c r="AB159" s="32"/>
      <c r="AC159" s="32"/>
      <c r="AD159" s="32"/>
      <c r="AE159" s="32"/>
      <c r="AF159" s="32"/>
      <c r="AG159" s="32"/>
      <c r="AH159" s="28"/>
      <c r="AI159" s="28"/>
      <c r="AJ159" s="28"/>
      <c r="AK159" s="16"/>
      <c r="AL159" s="16"/>
      <c r="AM159" s="16"/>
      <c r="AN159" s="9"/>
      <c r="AO159" s="9"/>
      <c r="AP159" s="9"/>
      <c r="AQ159" s="9"/>
      <c r="AR159" s="9"/>
      <c r="AS159" s="9"/>
      <c r="AT159" s="9"/>
      <c r="BB159" s="57"/>
    </row>
    <row r="160" spans="3:54" s="12" customFormat="1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32"/>
      <c r="AC160" s="32"/>
      <c r="AD160" s="32"/>
      <c r="AE160" s="32"/>
      <c r="AF160" s="32"/>
      <c r="AG160" s="32"/>
      <c r="AH160" s="28"/>
      <c r="AI160" s="28"/>
      <c r="AJ160" s="28"/>
      <c r="AK160" s="16"/>
      <c r="AL160" s="16"/>
      <c r="AM160" s="16"/>
      <c r="AN160" s="9"/>
      <c r="AO160" s="9"/>
      <c r="AP160" s="9"/>
      <c r="AQ160" s="9"/>
      <c r="AR160" s="9"/>
      <c r="AS160" s="9"/>
      <c r="AT160" s="9"/>
      <c r="BB160" s="57"/>
    </row>
    <row r="161" spans="3:54" s="12" customFormat="1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32"/>
      <c r="AC161" s="32"/>
      <c r="AD161" s="32"/>
      <c r="AE161" s="32"/>
      <c r="AF161" s="32"/>
      <c r="AG161" s="32"/>
      <c r="AH161" s="28"/>
      <c r="AI161" s="28"/>
      <c r="AJ161" s="28"/>
      <c r="AK161" s="16"/>
      <c r="AL161" s="16"/>
      <c r="AM161" s="16"/>
      <c r="AN161" s="9"/>
      <c r="AO161" s="9"/>
      <c r="AP161" s="9"/>
      <c r="AQ161" s="9"/>
      <c r="AR161" s="9"/>
      <c r="AS161" s="9"/>
      <c r="AT161" s="9"/>
      <c r="BB161" s="57"/>
    </row>
    <row r="162" spans="3:54" s="12" customFormat="1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32"/>
      <c r="AC162" s="32"/>
      <c r="AD162" s="32"/>
      <c r="AE162" s="32"/>
      <c r="AF162" s="32"/>
      <c r="AG162" s="32"/>
      <c r="AH162" s="28"/>
      <c r="AI162" s="28"/>
      <c r="AJ162" s="28"/>
      <c r="AK162" s="16"/>
      <c r="AL162" s="16"/>
      <c r="AM162" s="16"/>
      <c r="AN162" s="9"/>
      <c r="AO162" s="9"/>
      <c r="AP162" s="9"/>
      <c r="AQ162" s="9"/>
      <c r="AR162" s="9"/>
      <c r="AS162" s="9"/>
      <c r="AT162" s="9"/>
      <c r="BB162" s="57"/>
    </row>
    <row r="163" spans="3:54" s="12" customFormat="1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32"/>
      <c r="AC163" s="32"/>
      <c r="AD163" s="32"/>
      <c r="AE163" s="32"/>
      <c r="AF163" s="32"/>
      <c r="AG163" s="32"/>
      <c r="AH163" s="28"/>
      <c r="AI163" s="28"/>
      <c r="AJ163" s="28"/>
      <c r="AK163" s="16"/>
      <c r="AL163" s="16"/>
      <c r="AM163" s="16"/>
      <c r="AN163" s="9"/>
      <c r="AO163" s="9"/>
      <c r="AP163" s="9"/>
      <c r="AQ163" s="9"/>
      <c r="AR163" s="9"/>
      <c r="AS163" s="9"/>
      <c r="AT163" s="9"/>
      <c r="BB163" s="57"/>
    </row>
    <row r="164" spans="3:54" s="12" customFormat="1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32"/>
      <c r="AC164" s="32"/>
      <c r="AD164" s="32"/>
      <c r="AE164" s="32"/>
      <c r="AF164" s="32"/>
      <c r="AG164" s="32"/>
      <c r="AH164" s="28"/>
      <c r="AI164" s="28"/>
      <c r="AJ164" s="28"/>
      <c r="AK164" s="16"/>
      <c r="AL164" s="16"/>
      <c r="AM164" s="16"/>
      <c r="AN164" s="9"/>
      <c r="AO164" s="9"/>
      <c r="AP164" s="9"/>
      <c r="AQ164" s="9"/>
      <c r="AR164" s="9"/>
      <c r="AS164" s="9"/>
      <c r="AT164" s="9"/>
      <c r="BB164" s="57"/>
    </row>
    <row r="165" spans="3:54" s="12" customFormat="1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16"/>
      <c r="W165" s="16"/>
      <c r="X165" s="16"/>
      <c r="Y165" s="16"/>
      <c r="Z165" s="16"/>
      <c r="AA165" s="16"/>
      <c r="AB165" s="32"/>
      <c r="AC165" s="32"/>
      <c r="AD165" s="32"/>
      <c r="AE165" s="32"/>
      <c r="AF165" s="32"/>
      <c r="AG165" s="32"/>
      <c r="AH165" s="28"/>
      <c r="AI165" s="28"/>
      <c r="AJ165" s="28"/>
      <c r="AK165" s="16"/>
      <c r="AL165" s="16"/>
      <c r="AM165" s="16"/>
      <c r="AN165" s="9"/>
      <c r="AO165" s="9"/>
      <c r="AP165" s="9"/>
      <c r="AQ165" s="9"/>
      <c r="AR165" s="9"/>
      <c r="AS165" s="9"/>
      <c r="AT165" s="9"/>
      <c r="BB165" s="57"/>
    </row>
    <row r="166" spans="3:54" s="12" customFormat="1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16"/>
      <c r="W166" s="16"/>
      <c r="X166" s="16"/>
      <c r="Y166" s="16"/>
      <c r="Z166" s="16"/>
      <c r="AA166" s="16"/>
      <c r="AB166" s="32"/>
      <c r="AC166" s="32"/>
      <c r="AD166" s="32"/>
      <c r="AE166" s="32"/>
      <c r="AF166" s="32"/>
      <c r="AG166" s="32"/>
      <c r="AH166" s="28"/>
      <c r="AI166" s="28"/>
      <c r="AJ166" s="28"/>
      <c r="AK166" s="16"/>
      <c r="AL166" s="16"/>
      <c r="AM166" s="16"/>
      <c r="AN166" s="9"/>
      <c r="AO166" s="9"/>
      <c r="AP166" s="9"/>
      <c r="AQ166" s="9"/>
      <c r="AR166" s="9"/>
      <c r="AS166" s="9"/>
      <c r="AT166" s="9"/>
      <c r="BB166" s="57"/>
    </row>
    <row r="167" spans="3:54" s="12" customFormat="1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6"/>
      <c r="W167" s="16"/>
      <c r="X167" s="16"/>
      <c r="Y167" s="16"/>
      <c r="Z167" s="16"/>
      <c r="AA167" s="16"/>
      <c r="AB167" s="32"/>
      <c r="AC167" s="32"/>
      <c r="AD167" s="32"/>
      <c r="AE167" s="32"/>
      <c r="AF167" s="32"/>
      <c r="AG167" s="32"/>
      <c r="AH167" s="28"/>
      <c r="AI167" s="28"/>
      <c r="AJ167" s="28"/>
      <c r="AK167" s="16"/>
      <c r="AL167" s="16"/>
      <c r="AM167" s="16"/>
      <c r="AN167" s="9"/>
      <c r="AO167" s="9"/>
      <c r="AP167" s="9"/>
      <c r="AQ167" s="9"/>
      <c r="AR167" s="9"/>
      <c r="AS167" s="9"/>
      <c r="AT167" s="9"/>
      <c r="BB167" s="57"/>
    </row>
    <row r="168" spans="3:54" s="12" customFormat="1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16"/>
      <c r="W168" s="16"/>
      <c r="X168" s="16"/>
      <c r="Y168" s="16"/>
      <c r="Z168" s="16"/>
      <c r="AA168" s="16"/>
      <c r="AB168" s="32"/>
      <c r="AC168" s="32"/>
      <c r="AD168" s="32"/>
      <c r="AE168" s="32"/>
      <c r="AF168" s="32"/>
      <c r="AG168" s="32"/>
      <c r="AH168" s="28"/>
      <c r="AI168" s="28"/>
      <c r="AJ168" s="28"/>
      <c r="AK168" s="16"/>
      <c r="AL168" s="16"/>
      <c r="AM168" s="16"/>
      <c r="AN168" s="9"/>
      <c r="AO168" s="9"/>
      <c r="AP168" s="9"/>
      <c r="AQ168" s="9"/>
      <c r="AR168" s="9"/>
      <c r="AS168" s="9"/>
      <c r="AT168" s="9"/>
      <c r="BB168" s="57"/>
    </row>
    <row r="169" spans="3:54" s="12" customFormat="1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16"/>
      <c r="W169" s="16"/>
      <c r="X169" s="16"/>
      <c r="Y169" s="16"/>
      <c r="Z169" s="16"/>
      <c r="AA169" s="16"/>
      <c r="AB169" s="32"/>
      <c r="AC169" s="32"/>
      <c r="AD169" s="32"/>
      <c r="AE169" s="32"/>
      <c r="AF169" s="32"/>
      <c r="AG169" s="32"/>
      <c r="AH169" s="28"/>
      <c r="AI169" s="28"/>
      <c r="AJ169" s="28"/>
      <c r="AK169" s="16"/>
      <c r="AL169" s="16"/>
      <c r="AM169" s="16"/>
      <c r="AN169" s="9"/>
      <c r="AO169" s="9"/>
      <c r="AP169" s="9"/>
      <c r="AQ169" s="9"/>
      <c r="AR169" s="9"/>
      <c r="AS169" s="9"/>
      <c r="AT169" s="9"/>
      <c r="BB169" s="57"/>
    </row>
    <row r="170" spans="3:54" s="12" customFormat="1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16"/>
      <c r="W170" s="16"/>
      <c r="X170" s="16"/>
      <c r="Y170" s="16"/>
      <c r="Z170" s="16"/>
      <c r="AA170" s="16"/>
      <c r="AB170" s="32"/>
      <c r="AC170" s="32"/>
      <c r="AD170" s="32"/>
      <c r="AE170" s="32"/>
      <c r="AF170" s="32"/>
      <c r="AG170" s="32"/>
      <c r="AH170" s="28"/>
      <c r="AI170" s="28"/>
      <c r="AJ170" s="28"/>
      <c r="AK170" s="16"/>
      <c r="AL170" s="16"/>
      <c r="AM170" s="16"/>
      <c r="AN170" s="9"/>
      <c r="AO170" s="9"/>
      <c r="AP170" s="9"/>
      <c r="AQ170" s="9"/>
      <c r="AR170" s="9"/>
      <c r="AS170" s="9"/>
      <c r="AT170" s="9"/>
      <c r="BB170" s="57"/>
    </row>
    <row r="171" spans="3:54" s="12" customFormat="1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16"/>
      <c r="W171" s="16"/>
      <c r="X171" s="16"/>
      <c r="Y171" s="16"/>
      <c r="Z171" s="16"/>
      <c r="AA171" s="16"/>
      <c r="AB171" s="32"/>
      <c r="AC171" s="32"/>
      <c r="AD171" s="32"/>
      <c r="AE171" s="32"/>
      <c r="AF171" s="32"/>
      <c r="AG171" s="32"/>
      <c r="AH171" s="28"/>
      <c r="AI171" s="28"/>
      <c r="AJ171" s="28"/>
      <c r="AK171" s="16"/>
      <c r="AL171" s="16"/>
      <c r="AM171" s="16"/>
      <c r="AN171" s="9"/>
      <c r="AO171" s="9"/>
      <c r="AP171" s="9"/>
      <c r="AQ171" s="9"/>
      <c r="AR171" s="9"/>
      <c r="AS171" s="9"/>
      <c r="AT171" s="9"/>
      <c r="BB171" s="57"/>
    </row>
    <row r="172" spans="3:54" s="12" customFormat="1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6"/>
      <c r="W172" s="16"/>
      <c r="X172" s="16"/>
      <c r="Y172" s="16"/>
      <c r="Z172" s="16"/>
      <c r="AA172" s="16"/>
      <c r="AB172" s="32"/>
      <c r="AC172" s="32"/>
      <c r="AD172" s="32"/>
      <c r="AE172" s="32"/>
      <c r="AF172" s="32"/>
      <c r="AG172" s="32"/>
      <c r="AH172" s="28"/>
      <c r="AI172" s="28"/>
      <c r="AJ172" s="28"/>
      <c r="AK172" s="16"/>
      <c r="AL172" s="16"/>
      <c r="AM172" s="16"/>
      <c r="AN172" s="9"/>
      <c r="AO172" s="9"/>
      <c r="AP172" s="9"/>
      <c r="AQ172" s="9"/>
      <c r="AR172" s="9"/>
      <c r="AS172" s="9"/>
      <c r="AT172" s="9"/>
      <c r="BB172" s="57"/>
    </row>
    <row r="173" spans="3:54" s="12" customFormat="1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16"/>
      <c r="W173" s="16"/>
      <c r="X173" s="16"/>
      <c r="Y173" s="16"/>
      <c r="Z173" s="16"/>
      <c r="AA173" s="16"/>
      <c r="AB173" s="32"/>
      <c r="AC173" s="32"/>
      <c r="AD173" s="32"/>
      <c r="AE173" s="32"/>
      <c r="AF173" s="32"/>
      <c r="AG173" s="32"/>
      <c r="AH173" s="28"/>
      <c r="AI173" s="28"/>
      <c r="AJ173" s="28"/>
      <c r="AK173" s="16"/>
      <c r="AL173" s="16"/>
      <c r="AM173" s="16"/>
      <c r="AN173" s="9"/>
      <c r="AO173" s="9"/>
      <c r="AP173" s="9"/>
      <c r="AQ173" s="9"/>
      <c r="AR173" s="9"/>
      <c r="AS173" s="9"/>
      <c r="AT173" s="9"/>
      <c r="BB173" s="57"/>
    </row>
    <row r="174" spans="3:54" s="12" customFormat="1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16"/>
      <c r="W174" s="16"/>
      <c r="X174" s="16"/>
      <c r="Y174" s="16"/>
      <c r="Z174" s="16"/>
      <c r="AA174" s="16"/>
      <c r="AB174" s="32"/>
      <c r="AC174" s="32"/>
      <c r="AD174" s="32"/>
      <c r="AE174" s="32"/>
      <c r="AF174" s="32"/>
      <c r="AG174" s="32"/>
      <c r="AH174" s="28"/>
      <c r="AI174" s="28"/>
      <c r="AJ174" s="28"/>
      <c r="AK174" s="16"/>
      <c r="AL174" s="16"/>
      <c r="AM174" s="16"/>
      <c r="AN174" s="9"/>
      <c r="AO174" s="9"/>
      <c r="AP174" s="9"/>
      <c r="AQ174" s="9"/>
      <c r="AR174" s="9"/>
      <c r="AS174" s="9"/>
      <c r="AT174" s="9"/>
      <c r="BB174" s="57"/>
    </row>
    <row r="175" spans="3:54" s="12" customFormat="1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16"/>
      <c r="W175" s="16"/>
      <c r="X175" s="16"/>
      <c r="Y175" s="16"/>
      <c r="Z175" s="16"/>
      <c r="AA175" s="16"/>
      <c r="AB175" s="32"/>
      <c r="AC175" s="32"/>
      <c r="AD175" s="32"/>
      <c r="AE175" s="32"/>
      <c r="AF175" s="32"/>
      <c r="AG175" s="32"/>
      <c r="AH175" s="28"/>
      <c r="AI175" s="28"/>
      <c r="AJ175" s="28"/>
      <c r="AK175" s="16"/>
      <c r="AL175" s="16"/>
      <c r="AM175" s="16"/>
      <c r="AN175" s="9"/>
      <c r="AO175" s="9"/>
      <c r="AP175" s="9"/>
      <c r="AQ175" s="9"/>
      <c r="AR175" s="9"/>
      <c r="AS175" s="9"/>
      <c r="AT175" s="9"/>
      <c r="BB175" s="57"/>
    </row>
    <row r="176" spans="3:54" s="12" customFormat="1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16"/>
      <c r="W176" s="16"/>
      <c r="X176" s="16"/>
      <c r="Y176" s="16"/>
      <c r="Z176" s="16"/>
      <c r="AA176" s="16"/>
      <c r="AB176" s="32"/>
      <c r="AC176" s="32"/>
      <c r="AD176" s="32"/>
      <c r="AE176" s="32"/>
      <c r="AF176" s="32"/>
      <c r="AG176" s="32"/>
      <c r="AH176" s="28"/>
      <c r="AI176" s="28"/>
      <c r="AJ176" s="28"/>
      <c r="AK176" s="16"/>
      <c r="AL176" s="16"/>
      <c r="AM176" s="16"/>
      <c r="AN176" s="9"/>
      <c r="AO176" s="9"/>
      <c r="AP176" s="9"/>
      <c r="AQ176" s="9"/>
      <c r="AR176" s="9"/>
      <c r="AS176" s="9"/>
      <c r="AT176" s="9"/>
      <c r="BB176" s="57"/>
    </row>
    <row r="177" spans="3:54" s="12" customFormat="1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6"/>
      <c r="W177" s="16"/>
      <c r="X177" s="16"/>
      <c r="Y177" s="16"/>
      <c r="Z177" s="16"/>
      <c r="AA177" s="16"/>
      <c r="AB177" s="32"/>
      <c r="AC177" s="32"/>
      <c r="AD177" s="32"/>
      <c r="AE177" s="32"/>
      <c r="AF177" s="32"/>
      <c r="AG177" s="32"/>
      <c r="AH177" s="28"/>
      <c r="AI177" s="28"/>
      <c r="AJ177" s="28"/>
      <c r="AK177" s="16"/>
      <c r="AL177" s="16"/>
      <c r="AM177" s="16"/>
      <c r="AN177" s="9"/>
      <c r="AO177" s="9"/>
      <c r="AP177" s="9"/>
      <c r="AQ177" s="9"/>
      <c r="AR177" s="9"/>
      <c r="AS177" s="9"/>
      <c r="AT177" s="9"/>
      <c r="BB177" s="57"/>
    </row>
    <row r="178" spans="3:54" s="12" customFormat="1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16"/>
      <c r="W178" s="16"/>
      <c r="X178" s="16"/>
      <c r="Y178" s="16"/>
      <c r="Z178" s="16"/>
      <c r="AA178" s="16"/>
      <c r="AB178" s="32"/>
      <c r="AC178" s="32"/>
      <c r="AD178" s="32"/>
      <c r="AE178" s="32"/>
      <c r="AF178" s="32"/>
      <c r="AG178" s="32"/>
      <c r="AH178" s="28"/>
      <c r="AI178" s="28"/>
      <c r="AJ178" s="28"/>
      <c r="AK178" s="16"/>
      <c r="AL178" s="16"/>
      <c r="AM178" s="16"/>
      <c r="AN178" s="9"/>
      <c r="AO178" s="9"/>
      <c r="AP178" s="9"/>
      <c r="AQ178" s="9"/>
      <c r="AR178" s="9"/>
      <c r="AS178" s="9"/>
      <c r="AT178" s="9"/>
      <c r="BB178" s="57"/>
    </row>
    <row r="179" spans="3:54" s="12" customFormat="1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16"/>
      <c r="W179" s="16"/>
      <c r="X179" s="16"/>
      <c r="Y179" s="16"/>
      <c r="Z179" s="16"/>
      <c r="AA179" s="16"/>
      <c r="AB179" s="32"/>
      <c r="AC179" s="32"/>
      <c r="AD179" s="32"/>
      <c r="AE179" s="32"/>
      <c r="AF179" s="32"/>
      <c r="AG179" s="32"/>
      <c r="AH179" s="28"/>
      <c r="AI179" s="28"/>
      <c r="AJ179" s="28"/>
      <c r="AK179" s="16"/>
      <c r="AL179" s="16"/>
      <c r="AM179" s="16"/>
      <c r="AN179" s="9"/>
      <c r="AO179" s="9"/>
      <c r="AP179" s="9"/>
      <c r="AQ179" s="9"/>
      <c r="AR179" s="9"/>
      <c r="AS179" s="9"/>
      <c r="AT179" s="9"/>
      <c r="BB179" s="57"/>
    </row>
    <row r="180" spans="3:54" s="12" customFormat="1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6"/>
      <c r="W180" s="16"/>
      <c r="X180" s="16"/>
      <c r="Y180" s="16"/>
      <c r="Z180" s="16"/>
      <c r="AA180" s="16"/>
      <c r="AB180" s="32"/>
      <c r="AC180" s="32"/>
      <c r="AD180" s="32"/>
      <c r="AE180" s="32"/>
      <c r="AF180" s="32"/>
      <c r="AG180" s="32"/>
      <c r="AH180" s="28"/>
      <c r="AI180" s="28"/>
      <c r="AJ180" s="28"/>
      <c r="AK180" s="16"/>
      <c r="AL180" s="16"/>
      <c r="AM180" s="16"/>
      <c r="AN180" s="9"/>
      <c r="AO180" s="9"/>
      <c r="AP180" s="9"/>
      <c r="AQ180" s="9"/>
      <c r="AR180" s="9"/>
      <c r="AS180" s="9"/>
      <c r="AT180" s="9"/>
      <c r="BB180" s="57"/>
    </row>
    <row r="181" spans="3:54" s="12" customFormat="1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16"/>
      <c r="W181" s="16"/>
      <c r="X181" s="16"/>
      <c r="Y181" s="16"/>
      <c r="Z181" s="16"/>
      <c r="AA181" s="16"/>
      <c r="AB181" s="32"/>
      <c r="AC181" s="32"/>
      <c r="AD181" s="32"/>
      <c r="AE181" s="32"/>
      <c r="AF181" s="32"/>
      <c r="AG181" s="32"/>
      <c r="AH181" s="28"/>
      <c r="AI181" s="28"/>
      <c r="AJ181" s="28"/>
      <c r="AK181" s="16"/>
      <c r="AL181" s="16"/>
      <c r="AM181" s="16"/>
      <c r="AN181" s="9"/>
      <c r="AO181" s="9"/>
      <c r="AP181" s="9"/>
      <c r="AQ181" s="9"/>
      <c r="AR181" s="9"/>
      <c r="AS181" s="9"/>
      <c r="AT181" s="9"/>
      <c r="BB181" s="57"/>
    </row>
    <row r="182" spans="3:54" s="12" customFormat="1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16"/>
      <c r="W182" s="16"/>
      <c r="X182" s="16"/>
      <c r="Y182" s="16"/>
      <c r="Z182" s="16"/>
      <c r="AA182" s="16"/>
      <c r="AB182" s="32"/>
      <c r="AC182" s="32"/>
      <c r="AD182" s="32"/>
      <c r="AE182" s="32"/>
      <c r="AF182" s="32"/>
      <c r="AG182" s="32"/>
      <c r="AH182" s="28"/>
      <c r="AI182" s="28"/>
      <c r="AJ182" s="28"/>
      <c r="AK182" s="16"/>
      <c r="AL182" s="16"/>
      <c r="AM182" s="16"/>
      <c r="AN182" s="9"/>
      <c r="AO182" s="9"/>
      <c r="AP182" s="9"/>
      <c r="AQ182" s="9"/>
      <c r="AR182" s="9"/>
      <c r="AS182" s="9"/>
      <c r="AT182" s="9"/>
      <c r="BB182" s="57"/>
    </row>
    <row r="183" spans="3:54" s="12" customFormat="1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6"/>
      <c r="W183" s="16"/>
      <c r="X183" s="16"/>
      <c r="Y183" s="16"/>
      <c r="Z183" s="16"/>
      <c r="AA183" s="16"/>
      <c r="AB183" s="32"/>
      <c r="AC183" s="32"/>
      <c r="AD183" s="32"/>
      <c r="AE183" s="32"/>
      <c r="AF183" s="32"/>
      <c r="AG183" s="32"/>
      <c r="AH183" s="28"/>
      <c r="AI183" s="28"/>
      <c r="AJ183" s="28"/>
      <c r="AK183" s="16"/>
      <c r="AL183" s="16"/>
      <c r="AM183" s="16"/>
      <c r="AN183" s="9"/>
      <c r="AO183" s="9"/>
      <c r="AP183" s="9"/>
      <c r="AQ183" s="9"/>
      <c r="AR183" s="9"/>
      <c r="AS183" s="9"/>
      <c r="AT183" s="9"/>
      <c r="BB183" s="57"/>
    </row>
    <row r="184" spans="3:54" s="12" customFormat="1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16"/>
      <c r="W184" s="16"/>
      <c r="X184" s="16"/>
      <c r="Y184" s="16"/>
      <c r="Z184" s="16"/>
      <c r="AA184" s="16"/>
      <c r="AB184" s="32"/>
      <c r="AC184" s="32"/>
      <c r="AD184" s="32"/>
      <c r="AE184" s="32"/>
      <c r="AF184" s="32"/>
      <c r="AG184" s="32"/>
      <c r="AH184" s="28"/>
      <c r="AI184" s="28"/>
      <c r="AJ184" s="28"/>
      <c r="AK184" s="16"/>
      <c r="AL184" s="16"/>
      <c r="AM184" s="16"/>
      <c r="AN184" s="9"/>
      <c r="AO184" s="9"/>
      <c r="AP184" s="9"/>
      <c r="AQ184" s="9"/>
      <c r="AR184" s="9"/>
      <c r="AS184" s="9"/>
      <c r="AT184" s="9"/>
      <c r="BB184" s="57"/>
    </row>
    <row r="185" spans="3:54" s="12" customFormat="1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16"/>
      <c r="W185" s="16"/>
      <c r="X185" s="16"/>
      <c r="Y185" s="16"/>
      <c r="Z185" s="16"/>
      <c r="AA185" s="16"/>
      <c r="AB185" s="32"/>
      <c r="AC185" s="32"/>
      <c r="AD185" s="32"/>
      <c r="AE185" s="32"/>
      <c r="AF185" s="32"/>
      <c r="AG185" s="32"/>
      <c r="AH185" s="28"/>
      <c r="AI185" s="28"/>
      <c r="AJ185" s="28"/>
      <c r="AK185" s="16"/>
      <c r="AL185" s="16"/>
      <c r="AM185" s="16"/>
      <c r="AN185" s="9"/>
      <c r="AO185" s="9"/>
      <c r="AP185" s="9"/>
      <c r="AQ185" s="9"/>
      <c r="AR185" s="9"/>
      <c r="AS185" s="9"/>
      <c r="AT185" s="9"/>
      <c r="BB185" s="57"/>
    </row>
    <row r="186" spans="3:54" s="12" customFormat="1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16"/>
      <c r="W186" s="16"/>
      <c r="X186" s="16"/>
      <c r="Y186" s="16"/>
      <c r="Z186" s="16"/>
      <c r="AA186" s="16"/>
      <c r="AB186" s="32"/>
      <c r="AC186" s="32"/>
      <c r="AD186" s="32"/>
      <c r="AE186" s="32"/>
      <c r="AF186" s="32"/>
      <c r="AG186" s="32"/>
      <c r="AH186" s="28"/>
      <c r="AI186" s="28"/>
      <c r="AJ186" s="28"/>
      <c r="AK186" s="16"/>
      <c r="AL186" s="16"/>
      <c r="AM186" s="16"/>
      <c r="AN186" s="9"/>
      <c r="AO186" s="9"/>
      <c r="AP186" s="9"/>
      <c r="AQ186" s="9"/>
      <c r="AR186" s="9"/>
      <c r="AS186" s="9"/>
      <c r="AT186" s="9"/>
      <c r="BB186" s="57"/>
    </row>
    <row r="187" spans="3:54" s="12" customFormat="1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16"/>
      <c r="W187" s="16"/>
      <c r="X187" s="16"/>
      <c r="Y187" s="16"/>
      <c r="Z187" s="16"/>
      <c r="AA187" s="16"/>
      <c r="AB187" s="32"/>
      <c r="AC187" s="32"/>
      <c r="AD187" s="32"/>
      <c r="AE187" s="32"/>
      <c r="AF187" s="32"/>
      <c r="AG187" s="32"/>
      <c r="AH187" s="28"/>
      <c r="AI187" s="28"/>
      <c r="AJ187" s="28"/>
      <c r="AK187" s="16"/>
      <c r="AL187" s="16"/>
      <c r="AM187" s="16"/>
      <c r="AN187" s="9"/>
      <c r="AO187" s="9"/>
      <c r="AP187" s="9"/>
      <c r="AQ187" s="9"/>
      <c r="AR187" s="9"/>
      <c r="AS187" s="9"/>
      <c r="AT187" s="9"/>
      <c r="BB187" s="57"/>
    </row>
    <row r="188" spans="3:54" s="12" customFormat="1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16"/>
      <c r="W188" s="16"/>
      <c r="X188" s="16"/>
      <c r="Y188" s="16"/>
      <c r="Z188" s="16"/>
      <c r="AA188" s="16"/>
      <c r="AB188" s="32"/>
      <c r="AC188" s="32"/>
      <c r="AD188" s="32"/>
      <c r="AE188" s="32"/>
      <c r="AF188" s="32"/>
      <c r="AG188" s="32"/>
      <c r="AH188" s="28"/>
      <c r="AI188" s="28"/>
      <c r="AJ188" s="28"/>
      <c r="AK188" s="16"/>
      <c r="AL188" s="16"/>
      <c r="AM188" s="16"/>
      <c r="AN188" s="9"/>
      <c r="AO188" s="9"/>
      <c r="AP188" s="9"/>
      <c r="AQ188" s="9"/>
      <c r="AR188" s="9"/>
      <c r="AS188" s="9"/>
      <c r="AT188" s="9"/>
      <c r="BB188" s="57"/>
    </row>
    <row r="189" spans="3:54" s="12" customFormat="1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16"/>
      <c r="W189" s="16"/>
      <c r="X189" s="16"/>
      <c r="Y189" s="16"/>
      <c r="Z189" s="16"/>
      <c r="AA189" s="16"/>
      <c r="AB189" s="32"/>
      <c r="AC189" s="32"/>
      <c r="AD189" s="32"/>
      <c r="AE189" s="32"/>
      <c r="AF189" s="32"/>
      <c r="AG189" s="32"/>
      <c r="AH189" s="28"/>
      <c r="AI189" s="28"/>
      <c r="AJ189" s="28"/>
      <c r="AK189" s="16"/>
      <c r="AL189" s="16"/>
      <c r="AM189" s="16"/>
      <c r="AN189" s="9"/>
      <c r="AO189" s="9"/>
      <c r="AP189" s="9"/>
      <c r="AQ189" s="9"/>
      <c r="AR189" s="9"/>
      <c r="AS189" s="9"/>
      <c r="AT189" s="9"/>
      <c r="BB189" s="57"/>
    </row>
    <row r="190" spans="3:54" s="12" customFormat="1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16"/>
      <c r="W190" s="16"/>
      <c r="X190" s="16"/>
      <c r="Y190" s="16"/>
      <c r="Z190" s="16"/>
      <c r="AA190" s="16"/>
      <c r="AB190" s="32"/>
      <c r="AC190" s="32"/>
      <c r="AD190" s="32"/>
      <c r="AE190" s="32"/>
      <c r="AF190" s="32"/>
      <c r="AG190" s="32"/>
      <c r="AH190" s="28"/>
      <c r="AI190" s="28"/>
      <c r="AJ190" s="28"/>
      <c r="AK190" s="16"/>
      <c r="AL190" s="16"/>
      <c r="AM190" s="16"/>
      <c r="AN190" s="9"/>
      <c r="AO190" s="9"/>
      <c r="AP190" s="9"/>
      <c r="AQ190" s="9"/>
      <c r="AR190" s="9"/>
      <c r="AS190" s="9"/>
      <c r="AT190" s="9"/>
      <c r="BB190" s="57"/>
    </row>
    <row r="191" spans="3:54" s="12" customFormat="1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16"/>
      <c r="W191" s="16"/>
      <c r="X191" s="16"/>
      <c r="Y191" s="16"/>
      <c r="Z191" s="16"/>
      <c r="AA191" s="16"/>
      <c r="AB191" s="32"/>
      <c r="AC191" s="32"/>
      <c r="AD191" s="32"/>
      <c r="AE191" s="32"/>
      <c r="AF191" s="32"/>
      <c r="AG191" s="32"/>
      <c r="AH191" s="28"/>
      <c r="AI191" s="28"/>
      <c r="AJ191" s="28"/>
      <c r="AK191" s="16"/>
      <c r="AL191" s="16"/>
      <c r="AM191" s="16"/>
      <c r="AN191" s="9"/>
      <c r="AO191" s="9"/>
      <c r="AP191" s="9"/>
      <c r="AQ191" s="9"/>
      <c r="AR191" s="9"/>
      <c r="AS191" s="9"/>
      <c r="AT191" s="9"/>
      <c r="BB191" s="57"/>
    </row>
    <row r="192" spans="3:54" s="12" customFormat="1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16"/>
      <c r="W192" s="16"/>
      <c r="X192" s="16"/>
      <c r="Y192" s="16"/>
      <c r="Z192" s="16"/>
      <c r="AA192" s="16"/>
      <c r="AB192" s="32"/>
      <c r="AC192" s="32"/>
      <c r="AD192" s="32"/>
      <c r="AE192" s="32"/>
      <c r="AF192" s="32"/>
      <c r="AG192" s="32"/>
      <c r="AH192" s="28"/>
      <c r="AI192" s="28"/>
      <c r="AJ192" s="28"/>
      <c r="AK192" s="16"/>
      <c r="AL192" s="16"/>
      <c r="AM192" s="16"/>
      <c r="AN192" s="9"/>
      <c r="AO192" s="9"/>
      <c r="AP192" s="9"/>
      <c r="AQ192" s="9"/>
      <c r="AR192" s="9"/>
      <c r="AS192" s="9"/>
      <c r="AT192" s="9"/>
      <c r="BB192" s="57"/>
    </row>
    <row r="193" spans="3:54" s="12" customFormat="1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16"/>
      <c r="W193" s="16"/>
      <c r="X193" s="16"/>
      <c r="Y193" s="16"/>
      <c r="Z193" s="16"/>
      <c r="AA193" s="16"/>
      <c r="AB193" s="32"/>
      <c r="AC193" s="32"/>
      <c r="AD193" s="32"/>
      <c r="AE193" s="32"/>
      <c r="AF193" s="32"/>
      <c r="AG193" s="32"/>
      <c r="AH193" s="28"/>
      <c r="AI193" s="28"/>
      <c r="AJ193" s="28"/>
      <c r="AK193" s="16"/>
      <c r="AL193" s="16"/>
      <c r="AM193" s="16"/>
      <c r="AN193" s="9"/>
      <c r="AO193" s="9"/>
      <c r="AP193" s="9"/>
      <c r="AQ193" s="9"/>
      <c r="AR193" s="9"/>
      <c r="AS193" s="9"/>
      <c r="AT193" s="9"/>
      <c r="BB193" s="57"/>
    </row>
    <row r="194" spans="3:54" s="12" customFormat="1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16"/>
      <c r="W194" s="16"/>
      <c r="X194" s="16"/>
      <c r="Y194" s="16"/>
      <c r="Z194" s="16"/>
      <c r="AA194" s="16"/>
      <c r="AB194" s="32"/>
      <c r="AC194" s="32"/>
      <c r="AD194" s="32"/>
      <c r="AE194" s="32"/>
      <c r="AF194" s="32"/>
      <c r="AG194" s="32"/>
      <c r="AH194" s="28"/>
      <c r="AI194" s="28"/>
      <c r="AJ194" s="28"/>
      <c r="AK194" s="16"/>
      <c r="AL194" s="16"/>
      <c r="AM194" s="16"/>
      <c r="AN194" s="9"/>
      <c r="AO194" s="9"/>
      <c r="AP194" s="9"/>
      <c r="AQ194" s="9"/>
      <c r="AR194" s="9"/>
      <c r="AS194" s="9"/>
      <c r="AT194" s="9"/>
      <c r="BB194" s="57"/>
    </row>
    <row r="195" spans="3:54" s="12" customFormat="1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16"/>
      <c r="W195" s="16"/>
      <c r="X195" s="16"/>
      <c r="Y195" s="16"/>
      <c r="Z195" s="16"/>
      <c r="AA195" s="16"/>
      <c r="AB195" s="32"/>
      <c r="AC195" s="32"/>
      <c r="AD195" s="32"/>
      <c r="AE195" s="32"/>
      <c r="AF195" s="32"/>
      <c r="AG195" s="32"/>
      <c r="AH195" s="28"/>
      <c r="AI195" s="28"/>
      <c r="AJ195" s="28"/>
      <c r="AK195" s="16"/>
      <c r="AL195" s="16"/>
      <c r="AM195" s="16"/>
      <c r="AN195" s="9"/>
      <c r="AO195" s="9"/>
      <c r="AP195" s="9"/>
      <c r="AQ195" s="9"/>
      <c r="AR195" s="9"/>
      <c r="AS195" s="9"/>
      <c r="AT195" s="9"/>
      <c r="BB195" s="57"/>
    </row>
    <row r="196" spans="3:54" s="12" customFormat="1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16"/>
      <c r="W196" s="16"/>
      <c r="X196" s="16"/>
      <c r="Y196" s="16"/>
      <c r="Z196" s="16"/>
      <c r="AA196" s="16"/>
      <c r="AB196" s="32"/>
      <c r="AC196" s="32"/>
      <c r="AD196" s="32"/>
      <c r="AE196" s="32"/>
      <c r="AF196" s="32"/>
      <c r="AG196" s="32"/>
      <c r="AH196" s="28"/>
      <c r="AI196" s="28"/>
      <c r="AJ196" s="28"/>
      <c r="AK196" s="16"/>
      <c r="AL196" s="16"/>
      <c r="AM196" s="16"/>
      <c r="AN196" s="9"/>
      <c r="AO196" s="9"/>
      <c r="AP196" s="9"/>
      <c r="AQ196" s="9"/>
      <c r="AR196" s="9"/>
      <c r="AS196" s="9"/>
      <c r="AT196" s="9"/>
      <c r="BB196" s="57"/>
    </row>
    <row r="197" spans="3:54" s="12" customFormat="1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16"/>
      <c r="W197" s="16"/>
      <c r="X197" s="16"/>
      <c r="Y197" s="16"/>
      <c r="Z197" s="16"/>
      <c r="AA197" s="16"/>
      <c r="AB197" s="32"/>
      <c r="AC197" s="32"/>
      <c r="AD197" s="32"/>
      <c r="AE197" s="32"/>
      <c r="AF197" s="32"/>
      <c r="AG197" s="32"/>
      <c r="AH197" s="28"/>
      <c r="AI197" s="28"/>
      <c r="AJ197" s="28"/>
      <c r="AK197" s="16"/>
      <c r="AL197" s="16"/>
      <c r="AM197" s="16"/>
      <c r="AN197" s="9"/>
      <c r="AO197" s="9"/>
      <c r="AP197" s="9"/>
      <c r="AQ197" s="9"/>
      <c r="AR197" s="9"/>
      <c r="AS197" s="9"/>
      <c r="AT197" s="9"/>
      <c r="BB197" s="57"/>
    </row>
    <row r="198" spans="3:54" s="12" customFormat="1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16"/>
      <c r="W198" s="16"/>
      <c r="X198" s="16"/>
      <c r="Y198" s="16"/>
      <c r="Z198" s="16"/>
      <c r="AA198" s="16"/>
      <c r="AB198" s="32"/>
      <c r="AC198" s="32"/>
      <c r="AD198" s="32"/>
      <c r="AE198" s="32"/>
      <c r="AF198" s="32"/>
      <c r="AG198" s="32"/>
      <c r="AH198" s="28"/>
      <c r="AI198" s="28"/>
      <c r="AJ198" s="28"/>
      <c r="AK198" s="16"/>
      <c r="AL198" s="16"/>
      <c r="AM198" s="16"/>
      <c r="AN198" s="9"/>
      <c r="AO198" s="9"/>
      <c r="AP198" s="9"/>
      <c r="AQ198" s="9"/>
      <c r="AR198" s="9"/>
      <c r="AS198" s="9"/>
      <c r="AT198" s="9"/>
      <c r="BB198" s="57"/>
    </row>
    <row r="199" spans="3:54" s="12" customFormat="1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16"/>
      <c r="W199" s="16"/>
      <c r="X199" s="16"/>
      <c r="Y199" s="16"/>
      <c r="Z199" s="16"/>
      <c r="AA199" s="16"/>
      <c r="AB199" s="32"/>
      <c r="AC199" s="32"/>
      <c r="AD199" s="32"/>
      <c r="AE199" s="32"/>
      <c r="AF199" s="32"/>
      <c r="AG199" s="32"/>
      <c r="AH199" s="28"/>
      <c r="AI199" s="28"/>
      <c r="AJ199" s="28"/>
      <c r="AK199" s="16"/>
      <c r="AL199" s="16"/>
      <c r="AM199" s="16"/>
      <c r="AN199" s="9"/>
      <c r="AO199" s="9"/>
      <c r="AP199" s="9"/>
      <c r="AQ199" s="9"/>
      <c r="AR199" s="9"/>
      <c r="AS199" s="9"/>
      <c r="AT199" s="9"/>
      <c r="BB199" s="57"/>
    </row>
    <row r="200" spans="3:54" s="12" customFormat="1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16"/>
      <c r="W200" s="16"/>
      <c r="X200" s="16"/>
      <c r="Y200" s="16"/>
      <c r="Z200" s="16"/>
      <c r="AA200" s="16"/>
      <c r="AB200" s="32"/>
      <c r="AC200" s="32"/>
      <c r="AD200" s="32"/>
      <c r="AE200" s="32"/>
      <c r="AF200" s="32"/>
      <c r="AG200" s="32"/>
      <c r="AH200" s="28"/>
      <c r="AI200" s="28"/>
      <c r="AJ200" s="28"/>
      <c r="AK200" s="16"/>
      <c r="AL200" s="16"/>
      <c r="AM200" s="16"/>
      <c r="AN200" s="9"/>
      <c r="AO200" s="9"/>
      <c r="AP200" s="9"/>
      <c r="AQ200" s="9"/>
      <c r="AR200" s="9"/>
      <c r="AS200" s="9"/>
      <c r="AT200" s="9"/>
      <c r="BB200" s="57"/>
    </row>
    <row r="201" spans="3:54" s="12" customFormat="1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16"/>
      <c r="W201" s="16"/>
      <c r="X201" s="16"/>
      <c r="Y201" s="16"/>
      <c r="Z201" s="16"/>
      <c r="AA201" s="16"/>
      <c r="AB201" s="32"/>
      <c r="AC201" s="32"/>
      <c r="AD201" s="32"/>
      <c r="AE201" s="32"/>
      <c r="AF201" s="32"/>
      <c r="AG201" s="32"/>
      <c r="AH201" s="28"/>
      <c r="AI201" s="28"/>
      <c r="AJ201" s="28"/>
      <c r="AK201" s="16"/>
      <c r="AL201" s="16"/>
      <c r="AM201" s="16"/>
      <c r="AN201" s="9"/>
      <c r="AO201" s="9"/>
      <c r="AP201" s="9"/>
      <c r="AQ201" s="9"/>
      <c r="AR201" s="9"/>
      <c r="AS201" s="9"/>
      <c r="AT201" s="9"/>
      <c r="BB201" s="57"/>
    </row>
    <row r="202" spans="3:54" s="12" customFormat="1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16"/>
      <c r="W202" s="16"/>
      <c r="X202" s="16"/>
      <c r="Y202" s="16"/>
      <c r="Z202" s="16"/>
      <c r="AA202" s="16"/>
      <c r="AB202" s="32"/>
      <c r="AC202" s="32"/>
      <c r="AD202" s="32"/>
      <c r="AE202" s="32"/>
      <c r="AF202" s="32"/>
      <c r="AG202" s="32"/>
      <c r="AH202" s="28"/>
      <c r="AI202" s="28"/>
      <c r="AJ202" s="28"/>
      <c r="AK202" s="16"/>
      <c r="AL202" s="16"/>
      <c r="AM202" s="16"/>
      <c r="AN202" s="9"/>
      <c r="AO202" s="9"/>
      <c r="AP202" s="9"/>
      <c r="AQ202" s="9"/>
      <c r="AR202" s="9"/>
      <c r="AS202" s="9"/>
      <c r="AT202" s="9"/>
      <c r="BB202" s="57"/>
    </row>
    <row r="203" spans="3:54" s="12" customFormat="1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16"/>
      <c r="W203" s="16"/>
      <c r="X203" s="16"/>
      <c r="Y203" s="16"/>
      <c r="Z203" s="16"/>
      <c r="AA203" s="16"/>
      <c r="AB203" s="32"/>
      <c r="AC203" s="32"/>
      <c r="AD203" s="32"/>
      <c r="AE203" s="32"/>
      <c r="AF203" s="32"/>
      <c r="AG203" s="32"/>
      <c r="AH203" s="28"/>
      <c r="AI203" s="28"/>
      <c r="AJ203" s="28"/>
      <c r="AK203" s="16"/>
      <c r="AL203" s="16"/>
      <c r="AM203" s="16"/>
      <c r="AN203" s="9"/>
      <c r="AO203" s="9"/>
      <c r="AP203" s="9"/>
      <c r="AQ203" s="9"/>
      <c r="AR203" s="9"/>
      <c r="AS203" s="9"/>
      <c r="AT203" s="9"/>
      <c r="BB203" s="57"/>
    </row>
    <row r="204" spans="3:54" s="12" customFormat="1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16"/>
      <c r="W204" s="16"/>
      <c r="X204" s="16"/>
      <c r="Y204" s="16"/>
      <c r="Z204" s="16"/>
      <c r="AA204" s="16"/>
      <c r="AB204" s="32"/>
      <c r="AC204" s="32"/>
      <c r="AD204" s="32"/>
      <c r="AE204" s="32"/>
      <c r="AF204" s="32"/>
      <c r="AG204" s="32"/>
      <c r="AH204" s="28"/>
      <c r="AI204" s="28"/>
      <c r="AJ204" s="28"/>
      <c r="AK204" s="16"/>
      <c r="AL204" s="16"/>
      <c r="AM204" s="16"/>
      <c r="AN204" s="9"/>
      <c r="AO204" s="9"/>
      <c r="AP204" s="9"/>
      <c r="AQ204" s="9"/>
      <c r="AR204" s="9"/>
      <c r="AS204" s="9"/>
      <c r="AT204" s="9"/>
      <c r="BB204" s="57"/>
    </row>
    <row r="205" spans="3:54" s="12" customFormat="1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16"/>
      <c r="W205" s="16"/>
      <c r="X205" s="16"/>
      <c r="Y205" s="16"/>
      <c r="Z205" s="16"/>
      <c r="AA205" s="16"/>
      <c r="AB205" s="32"/>
      <c r="AC205" s="32"/>
      <c r="AD205" s="32"/>
      <c r="AE205" s="32"/>
      <c r="AF205" s="32"/>
      <c r="AG205" s="32"/>
      <c r="AH205" s="28"/>
      <c r="AI205" s="28"/>
      <c r="AJ205" s="28"/>
      <c r="AK205" s="16"/>
      <c r="AL205" s="16"/>
      <c r="AM205" s="16"/>
      <c r="AN205" s="9"/>
      <c r="AO205" s="9"/>
      <c r="AP205" s="9"/>
      <c r="AQ205" s="9"/>
      <c r="AR205" s="9"/>
      <c r="AS205" s="9"/>
      <c r="AT205" s="9"/>
      <c r="BB205" s="57"/>
    </row>
    <row r="206" spans="3:54" s="12" customFormat="1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16"/>
      <c r="W206" s="16"/>
      <c r="X206" s="16"/>
      <c r="Y206" s="16"/>
      <c r="Z206" s="16"/>
      <c r="AA206" s="16"/>
      <c r="AB206" s="32"/>
      <c r="AC206" s="32"/>
      <c r="AD206" s="32"/>
      <c r="AE206" s="32"/>
      <c r="AF206" s="32"/>
      <c r="AG206" s="32"/>
      <c r="AH206" s="28"/>
      <c r="AI206" s="28"/>
      <c r="AJ206" s="28"/>
      <c r="AK206" s="16"/>
      <c r="AL206" s="16"/>
      <c r="AM206" s="16"/>
      <c r="AN206" s="9"/>
      <c r="AO206" s="9"/>
      <c r="AP206" s="9"/>
      <c r="AQ206" s="9"/>
      <c r="AR206" s="9"/>
      <c r="AS206" s="9"/>
      <c r="AT206" s="9"/>
      <c r="BB206" s="57"/>
    </row>
    <row r="207" spans="3:54" s="12" customFormat="1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16"/>
      <c r="W207" s="16"/>
      <c r="X207" s="16"/>
      <c r="Y207" s="16"/>
      <c r="Z207" s="16"/>
      <c r="AA207" s="16"/>
      <c r="AB207" s="32"/>
      <c r="AC207" s="32"/>
      <c r="AD207" s="32"/>
      <c r="AE207" s="32"/>
      <c r="AF207" s="32"/>
      <c r="AG207" s="32"/>
      <c r="AH207" s="28"/>
      <c r="AI207" s="28"/>
      <c r="AJ207" s="28"/>
      <c r="AK207" s="16"/>
      <c r="AL207" s="16"/>
      <c r="AM207" s="16"/>
      <c r="AN207" s="9"/>
      <c r="AO207" s="9"/>
      <c r="AP207" s="9"/>
      <c r="AQ207" s="9"/>
      <c r="AR207" s="9"/>
      <c r="AS207" s="9"/>
      <c r="AT207" s="9"/>
      <c r="BB207" s="57"/>
    </row>
    <row r="208" spans="3:54" s="12" customFormat="1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16"/>
      <c r="W208" s="16"/>
      <c r="X208" s="16"/>
      <c r="Y208" s="16"/>
      <c r="Z208" s="16"/>
      <c r="AA208" s="16"/>
      <c r="AB208" s="32"/>
      <c r="AC208" s="32"/>
      <c r="AD208" s="32"/>
      <c r="AE208" s="32"/>
      <c r="AF208" s="32"/>
      <c r="AG208" s="32"/>
      <c r="AH208" s="28"/>
      <c r="AI208" s="28"/>
      <c r="AJ208" s="28"/>
      <c r="AK208" s="16"/>
      <c r="AL208" s="16"/>
      <c r="AM208" s="16"/>
      <c r="AN208" s="9"/>
      <c r="AO208" s="9"/>
      <c r="AP208" s="9"/>
      <c r="AQ208" s="9"/>
      <c r="AR208" s="9"/>
      <c r="AS208" s="9"/>
      <c r="AT208" s="9"/>
      <c r="BB208" s="57"/>
    </row>
    <row r="209" spans="3:54" s="12" customFormat="1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16"/>
      <c r="W209" s="16"/>
      <c r="X209" s="16"/>
      <c r="Y209" s="16"/>
      <c r="Z209" s="16"/>
      <c r="AA209" s="16"/>
      <c r="AB209" s="32"/>
      <c r="AC209" s="32"/>
      <c r="AD209" s="32"/>
      <c r="AE209" s="32"/>
      <c r="AF209" s="32"/>
      <c r="AG209" s="32"/>
      <c r="AH209" s="28"/>
      <c r="AI209" s="28"/>
      <c r="AJ209" s="28"/>
      <c r="AK209" s="16"/>
      <c r="AL209" s="16"/>
      <c r="AM209" s="16"/>
      <c r="AN209" s="9"/>
      <c r="AO209" s="9"/>
      <c r="AP209" s="9"/>
      <c r="AQ209" s="9"/>
      <c r="AR209" s="9"/>
      <c r="AS209" s="9"/>
      <c r="AT209" s="9"/>
      <c r="BB209" s="57"/>
    </row>
    <row r="210" spans="3:54" s="12" customFormat="1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16"/>
      <c r="W210" s="16"/>
      <c r="X210" s="16"/>
      <c r="Y210" s="16"/>
      <c r="Z210" s="16"/>
      <c r="AA210" s="16"/>
      <c r="AB210" s="32"/>
      <c r="AC210" s="32"/>
      <c r="AD210" s="32"/>
      <c r="AE210" s="32"/>
      <c r="AF210" s="32"/>
      <c r="AG210" s="32"/>
      <c r="AH210" s="28"/>
      <c r="AI210" s="28"/>
      <c r="AJ210" s="28"/>
      <c r="AK210" s="16"/>
      <c r="AL210" s="16"/>
      <c r="AM210" s="16"/>
      <c r="AN210" s="9"/>
      <c r="AO210" s="9"/>
      <c r="AP210" s="9"/>
      <c r="AQ210" s="9"/>
      <c r="AR210" s="9"/>
      <c r="AS210" s="9"/>
      <c r="AT210" s="9"/>
      <c r="BB210" s="57"/>
    </row>
    <row r="211" spans="3:54" s="12" customFormat="1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16"/>
      <c r="W211" s="16"/>
      <c r="X211" s="16"/>
      <c r="Y211" s="16"/>
      <c r="Z211" s="16"/>
      <c r="AA211" s="16"/>
      <c r="AB211" s="32"/>
      <c r="AC211" s="32"/>
      <c r="AD211" s="32"/>
      <c r="AE211" s="32"/>
      <c r="AF211" s="32"/>
      <c r="AG211" s="32"/>
      <c r="AH211" s="28"/>
      <c r="AI211" s="28"/>
      <c r="AJ211" s="28"/>
      <c r="AK211" s="16"/>
      <c r="AL211" s="16"/>
      <c r="AM211" s="16"/>
      <c r="AN211" s="9"/>
      <c r="AO211" s="9"/>
      <c r="AP211" s="9"/>
      <c r="AQ211" s="9"/>
      <c r="AR211" s="9"/>
      <c r="AS211" s="9"/>
      <c r="AT211" s="9"/>
      <c r="BB211" s="57"/>
    </row>
    <row r="212" spans="3:54" s="12" customFormat="1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16"/>
      <c r="W212" s="16"/>
      <c r="X212" s="16"/>
      <c r="Y212" s="16"/>
      <c r="Z212" s="16"/>
      <c r="AA212" s="16"/>
      <c r="AB212" s="32"/>
      <c r="AC212" s="32"/>
      <c r="AD212" s="32"/>
      <c r="AE212" s="32"/>
      <c r="AF212" s="32"/>
      <c r="AG212" s="32"/>
      <c r="AH212" s="28"/>
      <c r="AI212" s="28"/>
      <c r="AJ212" s="28"/>
      <c r="AK212" s="16"/>
      <c r="AL212" s="16"/>
      <c r="AM212" s="16"/>
      <c r="AN212" s="9"/>
      <c r="AO212" s="9"/>
      <c r="AP212" s="9"/>
      <c r="AQ212" s="9"/>
      <c r="AR212" s="9"/>
      <c r="AS212" s="9"/>
      <c r="AT212" s="9"/>
      <c r="BB212" s="57"/>
    </row>
    <row r="213" spans="3:54" s="12" customFormat="1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16"/>
      <c r="W213" s="16"/>
      <c r="X213" s="16"/>
      <c r="Y213" s="16"/>
      <c r="Z213" s="16"/>
      <c r="AA213" s="16"/>
      <c r="AB213" s="32"/>
      <c r="AC213" s="32"/>
      <c r="AD213" s="32"/>
      <c r="AE213" s="32"/>
      <c r="AF213" s="32"/>
      <c r="AG213" s="32"/>
      <c r="AH213" s="28"/>
      <c r="AI213" s="28"/>
      <c r="AJ213" s="28"/>
      <c r="AK213" s="16"/>
      <c r="AL213" s="16"/>
      <c r="AM213" s="16"/>
      <c r="AN213" s="9"/>
      <c r="AO213" s="9"/>
      <c r="AP213" s="9"/>
      <c r="AQ213" s="9"/>
      <c r="AR213" s="9"/>
      <c r="AS213" s="9"/>
      <c r="AT213" s="9"/>
      <c r="BB213" s="57"/>
    </row>
    <row r="214" spans="3:54" s="12" customFormat="1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16"/>
      <c r="W214" s="16"/>
      <c r="X214" s="16"/>
      <c r="Y214" s="16"/>
      <c r="Z214" s="16"/>
      <c r="AA214" s="16"/>
      <c r="AB214" s="32"/>
      <c r="AC214" s="32"/>
      <c r="AD214" s="32"/>
      <c r="AE214" s="32"/>
      <c r="AF214" s="32"/>
      <c r="AG214" s="32"/>
      <c r="AH214" s="28"/>
      <c r="AI214" s="28"/>
      <c r="AJ214" s="28"/>
      <c r="AK214" s="16"/>
      <c r="AL214" s="16"/>
      <c r="AM214" s="16"/>
      <c r="AN214" s="9"/>
      <c r="AO214" s="9"/>
      <c r="AP214" s="9"/>
      <c r="AQ214" s="9"/>
      <c r="AR214" s="9"/>
      <c r="AS214" s="9"/>
      <c r="AT214" s="9"/>
      <c r="BB214" s="57"/>
    </row>
    <row r="215" spans="3:54" s="12" customFormat="1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16"/>
      <c r="W215" s="16"/>
      <c r="X215" s="16"/>
      <c r="Y215" s="16"/>
      <c r="Z215" s="16"/>
      <c r="AA215" s="16"/>
      <c r="AB215" s="32"/>
      <c r="AC215" s="32"/>
      <c r="AD215" s="32"/>
      <c r="AE215" s="32"/>
      <c r="AF215" s="32"/>
      <c r="AG215" s="32"/>
      <c r="AH215" s="28"/>
      <c r="AI215" s="28"/>
      <c r="AJ215" s="28"/>
      <c r="AK215" s="16"/>
      <c r="AL215" s="16"/>
      <c r="AM215" s="16"/>
      <c r="AN215" s="9"/>
      <c r="AO215" s="9"/>
      <c r="AP215" s="9"/>
      <c r="AQ215" s="9"/>
      <c r="AR215" s="9"/>
      <c r="AS215" s="9"/>
      <c r="AT215" s="9"/>
      <c r="BB215" s="57"/>
    </row>
    <row r="216" spans="3:54" s="12" customFormat="1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16"/>
      <c r="W216" s="16"/>
      <c r="X216" s="16"/>
      <c r="Y216" s="16"/>
      <c r="Z216" s="16"/>
      <c r="AA216" s="16"/>
      <c r="AB216" s="32"/>
      <c r="AC216" s="32"/>
      <c r="AD216" s="32"/>
      <c r="AE216" s="32"/>
      <c r="AF216" s="32"/>
      <c r="AG216" s="32"/>
      <c r="AH216" s="28"/>
      <c r="AI216" s="28"/>
      <c r="AJ216" s="28"/>
      <c r="AK216" s="16"/>
      <c r="AL216" s="16"/>
      <c r="AM216" s="16"/>
      <c r="AN216" s="9"/>
      <c r="AO216" s="9"/>
      <c r="AP216" s="9"/>
      <c r="AQ216" s="9"/>
      <c r="AR216" s="9"/>
      <c r="AS216" s="9"/>
      <c r="AT216" s="9"/>
      <c r="BB216" s="57"/>
    </row>
    <row r="217" spans="3:54" s="12" customFormat="1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16"/>
      <c r="W217" s="16"/>
      <c r="X217" s="16"/>
      <c r="Y217" s="16"/>
      <c r="Z217" s="16"/>
      <c r="AA217" s="16"/>
      <c r="AB217" s="32"/>
      <c r="AC217" s="32"/>
      <c r="AD217" s="32"/>
      <c r="AE217" s="32"/>
      <c r="AF217" s="32"/>
      <c r="AG217" s="32"/>
      <c r="AH217" s="28"/>
      <c r="AI217" s="28"/>
      <c r="AJ217" s="28"/>
      <c r="AK217" s="16"/>
      <c r="AL217" s="16"/>
      <c r="AM217" s="16"/>
      <c r="AN217" s="9"/>
      <c r="AO217" s="9"/>
      <c r="AP217" s="9"/>
      <c r="AQ217" s="9"/>
      <c r="AR217" s="9"/>
      <c r="AS217" s="9"/>
      <c r="AT217" s="9"/>
      <c r="BB217" s="57"/>
    </row>
    <row r="218" spans="3:54" s="12" customFormat="1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16"/>
      <c r="W218" s="16"/>
      <c r="X218" s="16"/>
      <c r="Y218" s="16"/>
      <c r="Z218" s="16"/>
      <c r="AA218" s="16"/>
      <c r="AB218" s="32"/>
      <c r="AC218" s="32"/>
      <c r="AD218" s="32"/>
      <c r="AE218" s="32"/>
      <c r="AF218" s="32"/>
      <c r="AG218" s="32"/>
      <c r="AH218" s="28"/>
      <c r="AI218" s="28"/>
      <c r="AJ218" s="28"/>
      <c r="AK218" s="16"/>
      <c r="AL218" s="16"/>
      <c r="AM218" s="16"/>
      <c r="AN218" s="9"/>
      <c r="AO218" s="9"/>
      <c r="AP218" s="9"/>
      <c r="AQ218" s="9"/>
      <c r="AR218" s="9"/>
      <c r="AS218" s="9"/>
      <c r="AT218" s="9"/>
      <c r="BB218" s="57"/>
    </row>
    <row r="219" spans="3:54" s="12" customFormat="1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16"/>
      <c r="W219" s="16"/>
      <c r="X219" s="16"/>
      <c r="Y219" s="16"/>
      <c r="Z219" s="16"/>
      <c r="AA219" s="16"/>
      <c r="AB219" s="32"/>
      <c r="AC219" s="32"/>
      <c r="AD219" s="32"/>
      <c r="AE219" s="32"/>
      <c r="AF219" s="32"/>
      <c r="AG219" s="32"/>
      <c r="AH219" s="28"/>
      <c r="AI219" s="28"/>
      <c r="AJ219" s="28"/>
      <c r="AK219" s="16"/>
      <c r="AL219" s="16"/>
      <c r="AM219" s="16"/>
      <c r="AN219" s="9"/>
      <c r="AO219" s="9"/>
      <c r="AP219" s="9"/>
      <c r="AQ219" s="9"/>
      <c r="AR219" s="9"/>
      <c r="AS219" s="9"/>
      <c r="AT219" s="9"/>
      <c r="BB219" s="57"/>
    </row>
    <row r="220" spans="3:54" s="12" customFormat="1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16"/>
      <c r="W220" s="16"/>
      <c r="X220" s="16"/>
      <c r="Y220" s="16"/>
      <c r="Z220" s="16"/>
      <c r="AA220" s="16"/>
      <c r="AB220" s="32"/>
      <c r="AC220" s="32"/>
      <c r="AD220" s="32"/>
      <c r="AE220" s="32"/>
      <c r="AF220" s="32"/>
      <c r="AG220" s="32"/>
      <c r="AH220" s="28"/>
      <c r="AI220" s="28"/>
      <c r="AJ220" s="28"/>
      <c r="AK220" s="16"/>
      <c r="AL220" s="16"/>
      <c r="AM220" s="16"/>
      <c r="AN220" s="9"/>
      <c r="AO220" s="9"/>
      <c r="AP220" s="9"/>
      <c r="AQ220" s="9"/>
      <c r="AR220" s="9"/>
      <c r="AS220" s="9"/>
      <c r="AT220" s="9"/>
      <c r="BB220" s="57"/>
    </row>
    <row r="221" spans="3:54" s="12" customFormat="1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16"/>
      <c r="W221" s="16"/>
      <c r="X221" s="16"/>
      <c r="Y221" s="16"/>
      <c r="Z221" s="16"/>
      <c r="AA221" s="16"/>
      <c r="AB221" s="32"/>
      <c r="AC221" s="32"/>
      <c r="AD221" s="32"/>
      <c r="AE221" s="32"/>
      <c r="AF221" s="32"/>
      <c r="AG221" s="32"/>
      <c r="AH221" s="28"/>
      <c r="AI221" s="28"/>
      <c r="AJ221" s="28"/>
      <c r="AK221" s="16"/>
      <c r="AL221" s="16"/>
      <c r="AM221" s="16"/>
      <c r="AN221" s="9"/>
      <c r="AO221" s="9"/>
      <c r="AP221" s="9"/>
      <c r="AQ221" s="9"/>
      <c r="AR221" s="9"/>
      <c r="AS221" s="9"/>
      <c r="AT221" s="9"/>
      <c r="BB221" s="57"/>
    </row>
    <row r="222" spans="3:54" s="12" customFormat="1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16"/>
      <c r="W222" s="16"/>
      <c r="X222" s="16"/>
      <c r="Y222" s="16"/>
      <c r="Z222" s="16"/>
      <c r="AA222" s="16"/>
      <c r="AB222" s="32"/>
      <c r="AC222" s="32"/>
      <c r="AD222" s="32"/>
      <c r="AE222" s="32"/>
      <c r="AF222" s="32"/>
      <c r="AG222" s="32"/>
      <c r="AH222" s="28"/>
      <c r="AI222" s="28"/>
      <c r="AJ222" s="28"/>
      <c r="AK222" s="16"/>
      <c r="AL222" s="16"/>
      <c r="AM222" s="16"/>
      <c r="AN222" s="9"/>
      <c r="AO222" s="9"/>
      <c r="AP222" s="9"/>
      <c r="AQ222" s="9"/>
      <c r="AR222" s="9"/>
      <c r="AS222" s="9"/>
      <c r="AT222" s="9"/>
      <c r="BB222" s="57"/>
    </row>
    <row r="223" spans="3:54" s="12" customFormat="1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16"/>
      <c r="W223" s="16"/>
      <c r="X223" s="16"/>
      <c r="Y223" s="16"/>
      <c r="Z223" s="16"/>
      <c r="AA223" s="16"/>
      <c r="AB223" s="32"/>
      <c r="AC223" s="32"/>
      <c r="AD223" s="32"/>
      <c r="AE223" s="32"/>
      <c r="AF223" s="32"/>
      <c r="AG223" s="32"/>
      <c r="AH223" s="28"/>
      <c r="AI223" s="28"/>
      <c r="AJ223" s="28"/>
      <c r="AK223" s="16"/>
      <c r="AL223" s="16"/>
      <c r="AM223" s="16"/>
      <c r="AN223" s="9"/>
      <c r="AO223" s="9"/>
      <c r="AP223" s="9"/>
      <c r="AQ223" s="9"/>
      <c r="AR223" s="9"/>
      <c r="AS223" s="9"/>
      <c r="AT223" s="9"/>
      <c r="BB223" s="57"/>
    </row>
    <row r="224" spans="3:54" s="12" customFormat="1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20"/>
      <c r="N224" s="20"/>
      <c r="O224" s="20"/>
      <c r="P224" s="20"/>
      <c r="Q224" s="20"/>
      <c r="R224" s="20"/>
      <c r="S224" s="20"/>
      <c r="T224" s="20"/>
      <c r="U224" s="20"/>
      <c r="V224" s="21"/>
      <c r="W224" s="21"/>
      <c r="X224" s="21"/>
      <c r="Y224" s="21"/>
      <c r="Z224" s="21"/>
      <c r="AA224" s="21"/>
      <c r="AB224" s="32"/>
      <c r="AC224" s="32"/>
      <c r="AD224" s="32"/>
      <c r="AE224" s="32"/>
      <c r="AF224" s="32"/>
      <c r="AG224" s="32"/>
      <c r="AH224" s="28"/>
      <c r="AI224" s="28"/>
      <c r="AJ224" s="28"/>
      <c r="AK224" s="16"/>
      <c r="AL224" s="16"/>
      <c r="AM224" s="16"/>
      <c r="AN224" s="9"/>
      <c r="AO224" s="9"/>
      <c r="AP224" s="9"/>
      <c r="AQ224" s="9"/>
      <c r="AR224" s="9"/>
      <c r="AS224" s="9"/>
      <c r="AT224" s="9"/>
      <c r="BB224" s="57"/>
    </row>
    <row r="225" spans="3:54" s="12" customFormat="1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20"/>
      <c r="N225" s="20"/>
      <c r="O225" s="20"/>
      <c r="P225" s="20"/>
      <c r="Q225" s="20"/>
      <c r="R225" s="20"/>
      <c r="S225" s="20"/>
      <c r="T225" s="20"/>
      <c r="U225" s="20"/>
      <c r="V225" s="21"/>
      <c r="W225" s="21"/>
      <c r="X225" s="21"/>
      <c r="Y225" s="21"/>
      <c r="Z225" s="21"/>
      <c r="AA225" s="21"/>
      <c r="AB225" s="32"/>
      <c r="AC225" s="32"/>
      <c r="AD225" s="32"/>
      <c r="AE225" s="32"/>
      <c r="AF225" s="32"/>
      <c r="AG225" s="32"/>
      <c r="AH225" s="28"/>
      <c r="AI225" s="28"/>
      <c r="AJ225" s="28"/>
      <c r="AK225" s="16"/>
      <c r="AL225" s="16"/>
      <c r="AM225" s="16"/>
      <c r="AN225" s="9"/>
      <c r="AO225" s="9"/>
      <c r="AP225" s="9"/>
      <c r="AQ225" s="9"/>
      <c r="AR225" s="9"/>
      <c r="AS225" s="9"/>
      <c r="AT225" s="9"/>
      <c r="BB225" s="57"/>
    </row>
    <row r="226" spans="3:54" s="12" customFormat="1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20"/>
      <c r="N226" s="20"/>
      <c r="O226" s="20"/>
      <c r="P226" s="20"/>
      <c r="Q226" s="20"/>
      <c r="R226" s="20"/>
      <c r="S226" s="20"/>
      <c r="T226" s="20"/>
      <c r="U226" s="20"/>
      <c r="V226" s="21"/>
      <c r="W226" s="21"/>
      <c r="X226" s="21"/>
      <c r="Y226" s="21"/>
      <c r="Z226" s="21"/>
      <c r="AA226" s="21"/>
      <c r="AB226" s="32"/>
      <c r="AC226" s="32"/>
      <c r="AD226" s="32"/>
      <c r="AE226" s="32"/>
      <c r="AF226" s="32"/>
      <c r="AG226" s="32"/>
      <c r="AH226" s="28"/>
      <c r="AI226" s="28"/>
      <c r="AJ226" s="28"/>
      <c r="AK226" s="16"/>
      <c r="AL226" s="16"/>
      <c r="AM226" s="16"/>
      <c r="AN226" s="9"/>
      <c r="AO226" s="9"/>
      <c r="AP226" s="9"/>
      <c r="AQ226" s="9"/>
      <c r="AR226" s="9"/>
      <c r="AS226" s="9"/>
      <c r="AT226" s="9"/>
      <c r="BB226" s="57"/>
    </row>
    <row r="227" spans="3:54" s="12" customFormat="1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20"/>
      <c r="N227" s="20"/>
      <c r="O227" s="20"/>
      <c r="P227" s="20"/>
      <c r="Q227" s="20"/>
      <c r="R227" s="20"/>
      <c r="S227" s="20"/>
      <c r="T227" s="20"/>
      <c r="U227" s="20"/>
      <c r="V227" s="21"/>
      <c r="W227" s="21"/>
      <c r="X227" s="21"/>
      <c r="Y227" s="21"/>
      <c r="Z227" s="21"/>
      <c r="AA227" s="21"/>
      <c r="AB227" s="32"/>
      <c r="AC227" s="32"/>
      <c r="AD227" s="32"/>
      <c r="AE227" s="32"/>
      <c r="AF227" s="32"/>
      <c r="AG227" s="32"/>
      <c r="AH227" s="28"/>
      <c r="AI227" s="28"/>
      <c r="AJ227" s="28"/>
      <c r="AK227" s="16"/>
      <c r="AL227" s="16"/>
      <c r="AM227" s="16"/>
      <c r="AN227" s="9"/>
      <c r="AO227" s="9"/>
      <c r="AP227" s="9"/>
      <c r="AQ227" s="9"/>
      <c r="AR227" s="9"/>
      <c r="AS227" s="9"/>
      <c r="AT227" s="9"/>
      <c r="BB227" s="57"/>
    </row>
    <row r="228" spans="3:54" s="12" customFormat="1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20"/>
      <c r="N228" s="20"/>
      <c r="O228" s="20"/>
      <c r="P228" s="20"/>
      <c r="Q228" s="20"/>
      <c r="R228" s="20"/>
      <c r="S228" s="20"/>
      <c r="T228" s="20"/>
      <c r="U228" s="20"/>
      <c r="V228" s="21"/>
      <c r="W228" s="21"/>
      <c r="X228" s="21"/>
      <c r="Y228" s="21"/>
      <c r="Z228" s="21"/>
      <c r="AA228" s="21"/>
      <c r="AB228" s="32"/>
      <c r="AC228" s="32"/>
      <c r="AD228" s="32"/>
      <c r="AE228" s="32"/>
      <c r="AF228" s="32"/>
      <c r="AG228" s="32"/>
      <c r="AH228" s="28"/>
      <c r="AI228" s="28"/>
      <c r="AJ228" s="28"/>
      <c r="AK228" s="16"/>
      <c r="AL228" s="16"/>
      <c r="AM228" s="16"/>
      <c r="AN228" s="9"/>
      <c r="AO228" s="9"/>
      <c r="AP228" s="9"/>
      <c r="AQ228" s="9"/>
      <c r="AR228" s="9"/>
      <c r="AS228" s="9"/>
      <c r="AT228" s="9"/>
      <c r="BB228" s="57"/>
    </row>
    <row r="229" spans="3:54" s="12" customFormat="1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20"/>
      <c r="N229" s="20"/>
      <c r="O229" s="20"/>
      <c r="P229" s="20"/>
      <c r="Q229" s="20"/>
      <c r="R229" s="20"/>
      <c r="S229" s="20"/>
      <c r="T229" s="20"/>
      <c r="U229" s="20"/>
      <c r="V229" s="21"/>
      <c r="W229" s="21"/>
      <c r="X229" s="21"/>
      <c r="Y229" s="21"/>
      <c r="Z229" s="21"/>
      <c r="AA229" s="21"/>
      <c r="AB229" s="32"/>
      <c r="AC229" s="32"/>
      <c r="AD229" s="32"/>
      <c r="AE229" s="32"/>
      <c r="AF229" s="32"/>
      <c r="AG229" s="32"/>
      <c r="AH229" s="28"/>
      <c r="AI229" s="28"/>
      <c r="AJ229" s="28"/>
      <c r="AK229" s="16"/>
      <c r="AL229" s="16"/>
      <c r="AM229" s="16"/>
      <c r="AN229" s="9"/>
      <c r="AO229" s="9"/>
      <c r="AP229" s="9"/>
      <c r="AQ229" s="9"/>
      <c r="AR229" s="9"/>
      <c r="AS229" s="9"/>
      <c r="AT229" s="9"/>
      <c r="BB229" s="57"/>
    </row>
    <row r="230" spans="3:54" s="12" customFormat="1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20"/>
      <c r="N230" s="20"/>
      <c r="O230" s="20"/>
      <c r="P230" s="20"/>
      <c r="Q230" s="20"/>
      <c r="R230" s="20"/>
      <c r="S230" s="20"/>
      <c r="T230" s="20"/>
      <c r="U230" s="20"/>
      <c r="V230" s="21"/>
      <c r="W230" s="21"/>
      <c r="X230" s="21"/>
      <c r="Y230" s="21"/>
      <c r="Z230" s="21"/>
      <c r="AA230" s="21"/>
      <c r="AB230" s="32"/>
      <c r="AC230" s="32"/>
      <c r="AD230" s="32"/>
      <c r="AE230" s="32"/>
      <c r="AF230" s="32"/>
      <c r="AG230" s="32"/>
      <c r="AH230" s="28"/>
      <c r="AI230" s="28"/>
      <c r="AJ230" s="28"/>
      <c r="AK230" s="16"/>
      <c r="AL230" s="16"/>
      <c r="AM230" s="16"/>
      <c r="AN230" s="9"/>
      <c r="AO230" s="9"/>
      <c r="AP230" s="9"/>
      <c r="AQ230" s="9"/>
      <c r="AR230" s="9"/>
      <c r="AS230" s="9"/>
      <c r="AT230" s="9"/>
      <c r="BB230" s="57"/>
    </row>
    <row r="231" spans="3:54" s="12" customFormat="1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20"/>
      <c r="N231" s="20"/>
      <c r="O231" s="20"/>
      <c r="P231" s="20"/>
      <c r="Q231" s="20"/>
      <c r="R231" s="20"/>
      <c r="S231" s="20"/>
      <c r="T231" s="20"/>
      <c r="U231" s="20"/>
      <c r="V231" s="21"/>
      <c r="W231" s="21"/>
      <c r="X231" s="21"/>
      <c r="Y231" s="21"/>
      <c r="Z231" s="21"/>
      <c r="AA231" s="21"/>
      <c r="AB231" s="32"/>
      <c r="AC231" s="32"/>
      <c r="AD231" s="32"/>
      <c r="AE231" s="32"/>
      <c r="AF231" s="32"/>
      <c r="AG231" s="32"/>
      <c r="AH231" s="28"/>
      <c r="AI231" s="28"/>
      <c r="AJ231" s="28"/>
      <c r="AK231" s="16"/>
      <c r="AL231" s="16"/>
      <c r="AM231" s="16"/>
      <c r="AN231" s="9"/>
      <c r="AO231" s="9"/>
      <c r="AP231" s="9"/>
      <c r="AQ231" s="9"/>
      <c r="AR231" s="9"/>
      <c r="AS231" s="9"/>
      <c r="AT231" s="9"/>
      <c r="BB231" s="57"/>
    </row>
    <row r="232" spans="3:54" s="12" customFormat="1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20"/>
      <c r="N232" s="20"/>
      <c r="O232" s="20"/>
      <c r="P232" s="20"/>
      <c r="Q232" s="20"/>
      <c r="R232" s="20"/>
      <c r="S232" s="20"/>
      <c r="T232" s="20"/>
      <c r="U232" s="20"/>
      <c r="V232" s="21"/>
      <c r="W232" s="21"/>
      <c r="X232" s="21"/>
      <c r="Y232" s="21"/>
      <c r="Z232" s="21"/>
      <c r="AA232" s="21"/>
      <c r="AB232" s="32"/>
      <c r="AC232" s="32"/>
      <c r="AD232" s="32"/>
      <c r="AE232" s="32"/>
      <c r="AF232" s="32"/>
      <c r="AG232" s="32"/>
      <c r="AH232" s="28"/>
      <c r="AI232" s="28"/>
      <c r="AJ232" s="28"/>
      <c r="AK232" s="16"/>
      <c r="AL232" s="16"/>
      <c r="AM232" s="16"/>
      <c r="AN232" s="9"/>
      <c r="AO232" s="9"/>
      <c r="AP232" s="9"/>
      <c r="AQ232" s="9"/>
      <c r="AR232" s="9"/>
      <c r="AS232" s="9"/>
      <c r="AT232" s="9"/>
      <c r="BB232" s="57"/>
    </row>
    <row r="233" ht="12.75">
      <c r="B233" s="12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gabriela.popescu</cp:lastModifiedBy>
  <cp:lastPrinted>2022-02-17T08:14:19Z</cp:lastPrinted>
  <dcterms:created xsi:type="dcterms:W3CDTF">2004-05-10T11:11:19Z</dcterms:created>
  <dcterms:modified xsi:type="dcterms:W3CDTF">2024-03-26T11:23:07Z</dcterms:modified>
  <cp:category/>
  <cp:version/>
  <cp:contentType/>
  <cp:contentStatus/>
</cp:coreProperties>
</file>